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315" windowHeight="11595"/>
  </bookViews>
  <sheets>
    <sheet name="정현원(2015.02.02) (3)" sheetId="1" r:id="rId1"/>
  </sheets>
  <definedNames>
    <definedName name="_xlnm.Print_Area" localSheetId="0">'정현원(2015.02.02) (3)'!$A$1:$T$35</definedName>
    <definedName name="_xlnm.Print_Titles" localSheetId="0">'정현원(2015.02.02) (3)'!$3:$4</definedName>
  </definedNames>
  <calcPr calcId="145621"/>
</workbook>
</file>

<file path=xl/calcChain.xml><?xml version="1.0" encoding="utf-8"?>
<calcChain xmlns="http://schemas.openxmlformats.org/spreadsheetml/2006/main">
  <c r="E35" i="1" l="1"/>
  <c r="D35" i="1" s="1"/>
  <c r="E34" i="1"/>
  <c r="D34" i="1" s="1"/>
  <c r="E33" i="1"/>
  <c r="D33" i="1" s="1"/>
  <c r="E32" i="1"/>
  <c r="D32" i="1" s="1"/>
  <c r="E31" i="1"/>
  <c r="D31" i="1" s="1"/>
  <c r="E30" i="1"/>
  <c r="D30" i="1" s="1"/>
  <c r="E29" i="1"/>
  <c r="D29" i="1" s="1"/>
  <c r="E28" i="1"/>
  <c r="D28" i="1" s="1"/>
  <c r="E27" i="1"/>
  <c r="D27" i="1" s="1"/>
  <c r="E26" i="1"/>
  <c r="D26" i="1" s="1"/>
  <c r="E25" i="1"/>
  <c r="D25" i="1" s="1"/>
  <c r="E24" i="1"/>
  <c r="D24" i="1" s="1"/>
  <c r="E23" i="1"/>
  <c r="D23" i="1" s="1"/>
  <c r="E22" i="1"/>
  <c r="D22" i="1" s="1"/>
  <c r="N21" i="1"/>
  <c r="E21" i="1"/>
  <c r="N20" i="1"/>
  <c r="E20" i="1"/>
  <c r="E19" i="1"/>
  <c r="D19" i="1" s="1"/>
  <c r="E18" i="1"/>
  <c r="D18" i="1" s="1"/>
  <c r="E17" i="1"/>
  <c r="D17" i="1" s="1"/>
  <c r="E16" i="1"/>
  <c r="D16" i="1" s="1"/>
  <c r="E15" i="1"/>
  <c r="D15" i="1" s="1"/>
  <c r="E14" i="1"/>
  <c r="D14" i="1" s="1"/>
  <c r="Q13" i="1"/>
  <c r="Q6" i="1" s="1"/>
  <c r="N13" i="1"/>
  <c r="E13" i="1"/>
  <c r="N12" i="1"/>
  <c r="E12" i="1"/>
  <c r="E11" i="1"/>
  <c r="D11" i="1" s="1"/>
  <c r="E10" i="1"/>
  <c r="D10" i="1" s="1"/>
  <c r="E9" i="1"/>
  <c r="D9" i="1" s="1"/>
  <c r="E8" i="1"/>
  <c r="D8" i="1" s="1"/>
  <c r="S6" i="1"/>
  <c r="R6" i="1"/>
  <c r="P6" i="1"/>
  <c r="O6" i="1"/>
  <c r="M6" i="1"/>
  <c r="L6" i="1"/>
  <c r="K6" i="1"/>
  <c r="J6" i="1"/>
  <c r="I6" i="1"/>
  <c r="H6" i="1"/>
  <c r="G6" i="1"/>
  <c r="F6" i="1"/>
  <c r="S5" i="1"/>
  <c r="R5" i="1"/>
  <c r="Q5" i="1"/>
  <c r="P5" i="1"/>
  <c r="O5" i="1"/>
  <c r="M5" i="1"/>
  <c r="L5" i="1"/>
  <c r="K5" i="1"/>
  <c r="J5" i="1"/>
  <c r="I5" i="1"/>
  <c r="H5" i="1"/>
  <c r="G5" i="1"/>
  <c r="F5" i="1"/>
  <c r="E5" i="1" l="1"/>
  <c r="D12" i="1"/>
  <c r="D13" i="1"/>
  <c r="N5" i="1"/>
  <c r="D5" i="1" s="1"/>
  <c r="D20" i="1"/>
  <c r="G7" i="1"/>
  <c r="K7" i="1"/>
  <c r="O7" i="1"/>
  <c r="S7" i="1"/>
  <c r="H7" i="1"/>
  <c r="L7" i="1"/>
  <c r="I7" i="1"/>
  <c r="M7" i="1"/>
  <c r="Q7" i="1"/>
  <c r="F7" i="1"/>
  <c r="J7" i="1"/>
  <c r="N6" i="1"/>
  <c r="R7" i="1"/>
  <c r="D21" i="1"/>
  <c r="E6" i="1"/>
  <c r="N7" i="1" l="1"/>
  <c r="D6" i="1"/>
  <c r="D7" i="1" s="1"/>
  <c r="E7" i="1"/>
</calcChain>
</file>

<file path=xl/comments1.xml><?xml version="1.0" encoding="utf-8"?>
<comments xmlns="http://schemas.openxmlformats.org/spreadsheetml/2006/main">
  <authors>
    <author>삼성</author>
    <author>인사.</author>
  </authors>
  <commentList>
    <comment ref="D13" authorId="0">
      <text>
        <r>
          <rPr>
            <b/>
            <sz val="9"/>
            <color indexed="81"/>
            <rFont val="돋움"/>
            <family val="3"/>
            <charset val="129"/>
          </rPr>
          <t>삼성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시간선택제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미포함</t>
        </r>
        <r>
          <rPr>
            <sz val="9"/>
            <color indexed="81"/>
            <rFont val="Tahoma"/>
            <family val="2"/>
          </rPr>
          <t xml:space="preserve">.
</t>
        </r>
        <r>
          <rPr>
            <sz val="9"/>
            <color indexed="81"/>
            <rFont val="돋움"/>
            <family val="3"/>
            <charset val="129"/>
          </rPr>
          <t>공로연수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파견등</t>
        </r>
        <r>
          <rPr>
            <sz val="9"/>
            <color indexed="81"/>
            <rFont val="Tahoma"/>
            <family val="2"/>
          </rPr>
          <t xml:space="preserve"> 13</t>
        </r>
        <r>
          <rPr>
            <sz val="9"/>
            <color indexed="81"/>
            <rFont val="돋움"/>
            <family val="3"/>
            <charset val="129"/>
          </rPr>
          <t>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포함</t>
        </r>
      </text>
    </comment>
    <comment ref="U13" authorId="1">
      <text>
        <r>
          <rPr>
            <b/>
            <sz val="9"/>
            <color indexed="81"/>
            <rFont val="돋움"/>
            <family val="3"/>
            <charset val="129"/>
          </rPr>
          <t>인사</t>
        </r>
        <r>
          <rPr>
            <b/>
            <sz val="9"/>
            <color indexed="81"/>
            <rFont val="Tahoma"/>
            <family val="2"/>
          </rPr>
          <t>.: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홍혁선: 별도정원 미승인
(총무과정원)
</t>
        </r>
      </text>
    </comment>
  </commentList>
</comments>
</file>

<file path=xl/sharedStrings.xml><?xml version="1.0" encoding="utf-8"?>
<sst xmlns="http://schemas.openxmlformats.org/spreadsheetml/2006/main" count="79" uniqueCount="52">
  <si>
    <t>정 · 현  원  현  황</t>
    <phoneticPr fontId="2" type="noConversion"/>
  </si>
  <si>
    <t>2015. 03. 02</t>
    <phoneticPr fontId="2" type="noConversion"/>
  </si>
  <si>
    <t>구    분</t>
  </si>
  <si>
    <t>계</t>
  </si>
  <si>
    <t>일      반      직</t>
    <phoneticPr fontId="2" type="noConversion"/>
  </si>
  <si>
    <t>정
무
직</t>
  </si>
  <si>
    <t>전문경력관
나군</t>
    <phoneticPr fontId="2" type="noConversion"/>
  </si>
  <si>
    <t>연 구 직</t>
    <phoneticPr fontId="2" type="noConversion"/>
  </si>
  <si>
    <t>지  도  직</t>
  </si>
  <si>
    <t>별도
정원</t>
    <phoneticPr fontId="2" type="noConversion"/>
  </si>
  <si>
    <t>소계</t>
  </si>
  <si>
    <t>4급</t>
  </si>
  <si>
    <t>5급</t>
  </si>
  <si>
    <t>6급</t>
  </si>
  <si>
    <t>7급</t>
  </si>
  <si>
    <t>8급</t>
  </si>
  <si>
    <t>9급</t>
  </si>
  <si>
    <t>소계</t>
    <phoneticPr fontId="2" type="noConversion"/>
  </si>
  <si>
    <t>연구사</t>
    <phoneticPr fontId="2" type="noConversion"/>
  </si>
  <si>
    <t>임기
전임다</t>
    <phoneticPr fontId="2" type="noConversion"/>
  </si>
  <si>
    <t>지도관</t>
    <phoneticPr fontId="2" type="noConversion"/>
  </si>
  <si>
    <t>지도사</t>
    <phoneticPr fontId="2" type="noConversion"/>
  </si>
  <si>
    <t>정원</t>
  </si>
  <si>
    <t>현원</t>
  </si>
  <si>
    <t>증감</t>
  </si>
  <si>
    <t>본청 계</t>
    <phoneticPr fontId="2" type="noConversion"/>
  </si>
  <si>
    <t>정원</t>
    <phoneticPr fontId="2" type="noConversion"/>
  </si>
  <si>
    <t>현원</t>
    <phoneticPr fontId="2" type="noConversion"/>
  </si>
  <si>
    <t>기획감사실</t>
    <phoneticPr fontId="2" type="noConversion"/>
  </si>
  <si>
    <t>조혜령</t>
    <phoneticPr fontId="2" type="noConversion"/>
  </si>
  <si>
    <t>주민복지과</t>
    <phoneticPr fontId="2" type="noConversion"/>
  </si>
  <si>
    <t>사공은미</t>
    <phoneticPr fontId="2" type="noConversion"/>
  </si>
  <si>
    <t>총  무  과</t>
    <phoneticPr fontId="2" type="noConversion"/>
  </si>
  <si>
    <t>공로연수:김종완,김규현(5),박영주,김주창,권정순(6),정점숙(7), 김준태(5),박성우,최경순(6)</t>
    <phoneticPr fontId="2" type="noConversion"/>
  </si>
  <si>
    <t>직무파견:김종보,홍혁선,손옥란,김은경, 이은주(육아휴직)</t>
    <phoneticPr fontId="2" type="noConversion"/>
  </si>
  <si>
    <t>재  무  과</t>
    <phoneticPr fontId="2" type="noConversion"/>
  </si>
  <si>
    <t>권혁순</t>
    <phoneticPr fontId="2" type="noConversion"/>
  </si>
  <si>
    <t>새마을경제과</t>
    <phoneticPr fontId="2" type="noConversion"/>
  </si>
  <si>
    <t>권혁목</t>
    <phoneticPr fontId="2" type="noConversion"/>
  </si>
  <si>
    <t>종합민원과</t>
    <phoneticPr fontId="2" type="noConversion"/>
  </si>
  <si>
    <t>서민지,김재현</t>
    <phoneticPr fontId="2" type="noConversion"/>
  </si>
  <si>
    <t>문화관광과</t>
    <phoneticPr fontId="2" type="noConversion"/>
  </si>
  <si>
    <t>환경관리과</t>
    <phoneticPr fontId="2" type="noConversion"/>
  </si>
  <si>
    <t>농  정  과</t>
    <phoneticPr fontId="2" type="noConversion"/>
  </si>
  <si>
    <t>안영순,백봉진</t>
    <phoneticPr fontId="2" type="noConversion"/>
  </si>
  <si>
    <t>산림축산과</t>
    <phoneticPr fontId="2" type="noConversion"/>
  </si>
  <si>
    <t>서은영</t>
    <phoneticPr fontId="2" type="noConversion"/>
  </si>
  <si>
    <t>건설교통과</t>
    <phoneticPr fontId="2" type="noConversion"/>
  </si>
  <si>
    <t>김미화(육아휴직)</t>
    <phoneticPr fontId="2" type="noConversion"/>
  </si>
  <si>
    <t>건축도시과</t>
    <phoneticPr fontId="2" type="noConversion"/>
  </si>
  <si>
    <t>안전재난과</t>
    <phoneticPr fontId="2" type="noConversion"/>
  </si>
  <si>
    <t>도청이전지원단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</si>
</sst>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 * #,##0_ ;_ * \-#,##0_ ;_ * &quot;-&quot;_ ;_ @_ "/>
    <numFmt numFmtId="177" formatCode="_ * #,##0.00_ ;_ * \-#,##0.00_ ;_ * &quot;-&quot;??_ ;_ @_ "/>
  </numFmts>
  <fonts count="25" x14ac:knownFonts="1">
    <font>
      <sz val="11"/>
      <name val="돋움"/>
      <family val="3"/>
      <charset val="129"/>
    </font>
    <font>
      <b/>
      <sz val="20"/>
      <color indexed="8"/>
      <name val="굴림체"/>
      <family val="3"/>
      <charset val="129"/>
    </font>
    <font>
      <sz val="8"/>
      <name val="돋움"/>
      <family val="3"/>
      <charset val="129"/>
    </font>
    <font>
      <sz val="11"/>
      <color indexed="8"/>
      <name val="궁서"/>
      <family val="1"/>
      <charset val="129"/>
    </font>
    <font>
      <b/>
      <sz val="12"/>
      <color indexed="8"/>
      <name val="굴림체"/>
      <family val="3"/>
      <charset val="129"/>
    </font>
    <font>
      <b/>
      <sz val="10"/>
      <color indexed="8"/>
      <name val="굴림체"/>
      <family val="3"/>
      <charset val="129"/>
    </font>
    <font>
      <b/>
      <sz val="9"/>
      <color indexed="8"/>
      <name val="굴림체"/>
      <family val="3"/>
      <charset val="129"/>
    </font>
    <font>
      <sz val="10"/>
      <color indexed="8"/>
      <name val="굴림체"/>
      <family val="3"/>
      <charset val="129"/>
    </font>
    <font>
      <b/>
      <sz val="9"/>
      <name val="굴림체"/>
      <family val="3"/>
      <charset val="129"/>
    </font>
    <font>
      <sz val="9"/>
      <color indexed="8"/>
      <name val="굴림체"/>
      <family val="3"/>
      <charset val="129"/>
    </font>
    <font>
      <b/>
      <sz val="9"/>
      <color indexed="14"/>
      <name val="굴림체"/>
      <family val="3"/>
      <charset val="129"/>
    </font>
    <font>
      <sz val="9"/>
      <color indexed="14"/>
      <name val="굴림체"/>
      <family val="3"/>
      <charset val="129"/>
    </font>
    <font>
      <b/>
      <sz val="9"/>
      <color indexed="8"/>
      <name val="궁서"/>
      <family val="1"/>
      <charset val="129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돋움체"/>
      <family val="3"/>
      <charset val="129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3">
    <xf numFmtId="0" fontId="0" fillId="0" borderId="0"/>
    <xf numFmtId="0" fontId="17" fillId="0" borderId="0"/>
    <xf numFmtId="38" fontId="18" fillId="2" borderId="0" applyNumberFormat="0" applyBorder="0" applyAlignment="0" applyProtection="0"/>
    <xf numFmtId="0" fontId="19" fillId="0" borderId="0">
      <alignment horizontal="left"/>
    </xf>
    <xf numFmtId="0" fontId="20" fillId="0" borderId="4" applyNumberFormat="0" applyAlignment="0" applyProtection="0">
      <alignment horizontal="left" vertical="center"/>
    </xf>
    <xf numFmtId="0" fontId="20" fillId="0" borderId="5">
      <alignment horizontal="left" vertical="center"/>
    </xf>
    <xf numFmtId="10" fontId="18" fillId="2" borderId="6" applyNumberFormat="0" applyBorder="0" applyAlignment="0" applyProtection="0"/>
    <xf numFmtId="0" fontId="21" fillId="0" borderId="7"/>
    <xf numFmtId="0" fontId="22" fillId="0" borderId="0"/>
    <xf numFmtId="10" fontId="23" fillId="0" borderId="0" applyFont="0" applyFill="0" applyBorder="0" applyAlignment="0" applyProtection="0"/>
    <xf numFmtId="0" fontId="21" fillId="0" borderId="0"/>
    <xf numFmtId="176" fontId="24" fillId="0" borderId="0" applyFont="0" applyFill="0" applyBorder="0" applyAlignment="0" applyProtection="0"/>
    <xf numFmtId="177" fontId="24" fillId="0" borderId="0" applyFon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9" fillId="11" borderId="1" xfId="0" applyFont="1" applyFill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1" fillId="11" borderId="1" xfId="0" applyFont="1" applyFill="1" applyBorder="1" applyAlignment="1">
      <alignment horizontal="center" vertical="center"/>
    </xf>
    <xf numFmtId="0" fontId="10" fillId="11" borderId="1" xfId="0" applyFont="1" applyFill="1" applyBorder="1" applyAlignment="1">
      <alignment horizontal="center" vertical="center"/>
    </xf>
    <xf numFmtId="0" fontId="10" fillId="12" borderId="1" xfId="0" applyFont="1" applyFill="1" applyBorder="1" applyAlignment="1">
      <alignment horizontal="center" vertical="center"/>
    </xf>
    <xf numFmtId="0" fontId="11" fillId="12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/>
    </xf>
    <xf numFmtId="0" fontId="9" fillId="12" borderId="1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 shrinkToFit="1"/>
    </xf>
    <xf numFmtId="0" fontId="1" fillId="2" borderId="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7" fillId="9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 shrinkToFit="1"/>
    </xf>
  </cellXfs>
  <cellStyles count="13">
    <cellStyle name="category" xfId="1"/>
    <cellStyle name="Grey" xfId="2"/>
    <cellStyle name="HEADER" xfId="3"/>
    <cellStyle name="Header1" xfId="4"/>
    <cellStyle name="Header2" xfId="5"/>
    <cellStyle name="Input [yellow]" xfId="6"/>
    <cellStyle name="Model" xfId="7"/>
    <cellStyle name="Normal - Style1" xfId="8"/>
    <cellStyle name="Percent [2]" xfId="9"/>
    <cellStyle name="subhead" xfId="10"/>
    <cellStyle name="콤마 [0]_1" xfId="11"/>
    <cellStyle name="콤마_1" xfId="12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35"/>
  <sheetViews>
    <sheetView tabSelected="1" zoomScale="120" zoomScaleNormal="120" workbookViewId="0">
      <pane xSplit="1" ySplit="4" topLeftCell="B5" activePane="bottomRight" state="frozen"/>
      <selection pane="topRight" activeCell="B1" sqref="B1"/>
      <selection pane="bottomLeft" activeCell="A4" sqref="A4"/>
      <selection pane="bottomRight" activeCell="P17" sqref="P17"/>
    </sheetView>
  </sheetViews>
  <sheetFormatPr defaultColWidth="5.77734375" defaultRowHeight="15" customHeight="1" x14ac:dyDescent="0.15"/>
  <cols>
    <col min="1" max="1" width="11.33203125" style="25" customWidth="1"/>
    <col min="2" max="2" width="4" style="1" bestFit="1" customWidth="1"/>
    <col min="3" max="3" width="4" style="1" customWidth="1"/>
    <col min="4" max="4" width="3.6640625" style="1" customWidth="1"/>
    <col min="5" max="5" width="4.44140625" style="1" customWidth="1"/>
    <col min="6" max="7" width="3.33203125" style="1" customWidth="1"/>
    <col min="8" max="11" width="3.33203125" style="1" bestFit="1" customWidth="1"/>
    <col min="12" max="12" width="2.88671875" style="1" customWidth="1"/>
    <col min="13" max="13" width="3.6640625" style="1" customWidth="1"/>
    <col min="14" max="14" width="4" style="1" customWidth="1"/>
    <col min="15" max="15" width="4.88671875" style="1" customWidth="1"/>
    <col min="16" max="16" width="4" style="1" bestFit="1" customWidth="1"/>
    <col min="17" max="17" width="3" style="1" customWidth="1"/>
    <col min="18" max="18" width="4.6640625" style="1" customWidth="1"/>
    <col min="19" max="19" width="4.5546875" style="1" customWidth="1"/>
    <col min="20" max="20" width="4.109375" style="1" hidden="1" customWidth="1"/>
    <col min="21" max="21" width="38.6640625" style="2" hidden="1" customWidth="1"/>
    <col min="22" max="16384" width="5.77734375" style="1"/>
  </cols>
  <sheetData>
    <row r="1" spans="1:21" ht="23.25" customHeight="1" x14ac:dyDescent="0.1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spans="1:21" ht="19.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 t="s">
        <v>1</v>
      </c>
      <c r="S2" s="3"/>
    </row>
    <row r="3" spans="1:21" s="7" customFormat="1" ht="21" customHeight="1" x14ac:dyDescent="0.15">
      <c r="A3" s="27" t="s">
        <v>2</v>
      </c>
      <c r="B3" s="27"/>
      <c r="C3" s="5"/>
      <c r="D3" s="27" t="s">
        <v>3</v>
      </c>
      <c r="E3" s="28" t="s">
        <v>4</v>
      </c>
      <c r="F3" s="28"/>
      <c r="G3" s="28"/>
      <c r="H3" s="28"/>
      <c r="I3" s="28"/>
      <c r="J3" s="28"/>
      <c r="K3" s="28"/>
      <c r="L3" s="29" t="s">
        <v>5</v>
      </c>
      <c r="M3" s="31" t="s">
        <v>6</v>
      </c>
      <c r="N3" s="33" t="s">
        <v>7</v>
      </c>
      <c r="O3" s="33"/>
      <c r="P3" s="33"/>
      <c r="Q3" s="34" t="s">
        <v>8</v>
      </c>
      <c r="R3" s="34"/>
      <c r="S3" s="34"/>
      <c r="T3" s="37" t="s">
        <v>9</v>
      </c>
      <c r="U3" s="6"/>
    </row>
    <row r="4" spans="1:21" s="14" customFormat="1" ht="35.25" customHeight="1" x14ac:dyDescent="0.15">
      <c r="A4" s="27"/>
      <c r="B4" s="27"/>
      <c r="C4" s="5"/>
      <c r="D4" s="27"/>
      <c r="E4" s="8" t="s">
        <v>10</v>
      </c>
      <c r="F4" s="8" t="s">
        <v>11</v>
      </c>
      <c r="G4" s="8" t="s">
        <v>12</v>
      </c>
      <c r="H4" s="8" t="s">
        <v>13</v>
      </c>
      <c r="I4" s="8" t="s">
        <v>14</v>
      </c>
      <c r="J4" s="8" t="s">
        <v>15</v>
      </c>
      <c r="K4" s="8" t="s">
        <v>16</v>
      </c>
      <c r="L4" s="30"/>
      <c r="M4" s="32"/>
      <c r="N4" s="9" t="s">
        <v>17</v>
      </c>
      <c r="O4" s="9" t="s">
        <v>18</v>
      </c>
      <c r="P4" s="10" t="s">
        <v>19</v>
      </c>
      <c r="Q4" s="11" t="s">
        <v>10</v>
      </c>
      <c r="R4" s="12" t="s">
        <v>20</v>
      </c>
      <c r="S4" s="12" t="s">
        <v>21</v>
      </c>
      <c r="T4" s="38"/>
      <c r="U4" s="13"/>
    </row>
    <row r="5" spans="1:21" s="14" customFormat="1" ht="11.25" x14ac:dyDescent="0.15">
      <c r="A5" s="39" t="s">
        <v>25</v>
      </c>
      <c r="B5" s="18" t="s">
        <v>22</v>
      </c>
      <c r="C5" s="18"/>
      <c r="D5" s="19">
        <f>E5+L5+M5+N5+Q5</f>
        <v>288</v>
      </c>
      <c r="E5" s="18">
        <f>F5+G5+H5+I5+J5+K5</f>
        <v>284</v>
      </c>
      <c r="F5" s="18">
        <f>F8+F12+F16+F14+F18+F10+F20+F22+F24+F26+F30+F32+F34+F28</f>
        <v>3</v>
      </c>
      <c r="G5" s="18">
        <f t="shared" ref="G5:K6" si="0">G8+G12+G16+G14+G18+G10+G20+G22+G24+G26+G30+G32+G34+G28</f>
        <v>12</v>
      </c>
      <c r="H5" s="18">
        <f t="shared" si="0"/>
        <v>72</v>
      </c>
      <c r="I5" s="18">
        <f t="shared" si="0"/>
        <v>102</v>
      </c>
      <c r="J5" s="18">
        <f t="shared" si="0"/>
        <v>64</v>
      </c>
      <c r="K5" s="18">
        <f t="shared" si="0"/>
        <v>31</v>
      </c>
      <c r="L5" s="18">
        <f>L8+L12+L16+L14+L18+L10+L20+L22+L24+L26+L30+L32+L34</f>
        <v>1</v>
      </c>
      <c r="M5" s="18">
        <f>M8+M12+M16+M14+M18+M10+M20+M22+M24+M26+M30+M32+M34</f>
        <v>0</v>
      </c>
      <c r="N5" s="18">
        <f>O5+P5</f>
        <v>3</v>
      </c>
      <c r="O5" s="18">
        <f t="shared" ref="O5:S6" si="1">O8+O12+O16+O14+O18+O10+O20+O22+O24+O26+O30+O32+O34</f>
        <v>3</v>
      </c>
      <c r="P5" s="18">
        <f t="shared" si="1"/>
        <v>0</v>
      </c>
      <c r="Q5" s="18">
        <f t="shared" si="1"/>
        <v>0</v>
      </c>
      <c r="R5" s="18">
        <f t="shared" si="1"/>
        <v>0</v>
      </c>
      <c r="S5" s="18">
        <f t="shared" si="1"/>
        <v>0</v>
      </c>
      <c r="T5" s="15"/>
      <c r="U5" s="13"/>
    </row>
    <row r="6" spans="1:21" s="14" customFormat="1" ht="11.25" x14ac:dyDescent="0.15">
      <c r="A6" s="39"/>
      <c r="B6" s="17" t="s">
        <v>23</v>
      </c>
      <c r="C6" s="17"/>
      <c r="D6" s="20">
        <f>E6+L6+M6+N6+Q6</f>
        <v>308</v>
      </c>
      <c r="E6" s="17">
        <f>F6+G6+H6+I6+J6+K6</f>
        <v>304</v>
      </c>
      <c r="F6" s="22">
        <f>F9+F13+F17+F15+F19+F11+F21+F23+F25+F27+F31+F33+F35+F29</f>
        <v>3</v>
      </c>
      <c r="G6" s="22">
        <f t="shared" si="0"/>
        <v>14</v>
      </c>
      <c r="H6" s="22">
        <f t="shared" si="0"/>
        <v>93</v>
      </c>
      <c r="I6" s="22">
        <f t="shared" si="0"/>
        <v>98</v>
      </c>
      <c r="J6" s="22">
        <f t="shared" si="0"/>
        <v>48</v>
      </c>
      <c r="K6" s="22">
        <f t="shared" si="0"/>
        <v>48</v>
      </c>
      <c r="L6" s="22">
        <f>L9+L13+L17+L15+L19+L11+L21+L23+L25+L27+L31+L33+L35</f>
        <v>1</v>
      </c>
      <c r="M6" s="22">
        <f>M9+M13+M17+M15+M19+M11+M21+M23+M25+M27+M31+M33+M35</f>
        <v>0</v>
      </c>
      <c r="N6" s="21">
        <f>O6+P6</f>
        <v>3</v>
      </c>
      <c r="O6" s="22">
        <f t="shared" si="1"/>
        <v>3</v>
      </c>
      <c r="P6" s="22">
        <f t="shared" si="1"/>
        <v>0</v>
      </c>
      <c r="Q6" s="22">
        <f t="shared" si="1"/>
        <v>0</v>
      </c>
      <c r="R6" s="22">
        <f t="shared" si="1"/>
        <v>0</v>
      </c>
      <c r="S6" s="22">
        <f t="shared" si="1"/>
        <v>0</v>
      </c>
      <c r="T6" s="17"/>
      <c r="U6" s="13"/>
    </row>
    <row r="7" spans="1:21" s="14" customFormat="1" ht="11.25" x14ac:dyDescent="0.15">
      <c r="A7" s="39"/>
      <c r="B7" s="17" t="s">
        <v>24</v>
      </c>
      <c r="C7" s="17"/>
      <c r="D7" s="16">
        <f t="shared" ref="D7:S7" si="2">D6-D5</f>
        <v>20</v>
      </c>
      <c r="E7" s="17">
        <f t="shared" si="2"/>
        <v>20</v>
      </c>
      <c r="F7" s="17">
        <f t="shared" si="2"/>
        <v>0</v>
      </c>
      <c r="G7" s="17">
        <f t="shared" si="2"/>
        <v>2</v>
      </c>
      <c r="H7" s="17">
        <f t="shared" si="2"/>
        <v>21</v>
      </c>
      <c r="I7" s="17">
        <f t="shared" si="2"/>
        <v>-4</v>
      </c>
      <c r="J7" s="17">
        <f t="shared" si="2"/>
        <v>-16</v>
      </c>
      <c r="K7" s="17">
        <f t="shared" si="2"/>
        <v>17</v>
      </c>
      <c r="L7" s="17">
        <f t="shared" si="2"/>
        <v>0</v>
      </c>
      <c r="M7" s="17">
        <f t="shared" si="2"/>
        <v>0</v>
      </c>
      <c r="N7" s="17">
        <f t="shared" si="2"/>
        <v>0</v>
      </c>
      <c r="O7" s="17">
        <f t="shared" si="2"/>
        <v>0</v>
      </c>
      <c r="P7" s="17"/>
      <c r="Q7" s="17">
        <f t="shared" si="2"/>
        <v>0</v>
      </c>
      <c r="R7" s="17">
        <f t="shared" si="2"/>
        <v>0</v>
      </c>
      <c r="S7" s="17">
        <f t="shared" si="2"/>
        <v>0</v>
      </c>
      <c r="T7" s="17"/>
      <c r="U7" s="13"/>
    </row>
    <row r="8" spans="1:21" s="14" customFormat="1" ht="11.25" x14ac:dyDescent="0.15">
      <c r="A8" s="35" t="s">
        <v>28</v>
      </c>
      <c r="B8" s="15" t="s">
        <v>22</v>
      </c>
      <c r="C8" s="15"/>
      <c r="D8" s="23">
        <f>E8+L8+M8+N8+Q8</f>
        <v>24</v>
      </c>
      <c r="E8" s="15">
        <f>F8+G8+H8+I8+J8+K8</f>
        <v>24</v>
      </c>
      <c r="F8" s="15">
        <v>2</v>
      </c>
      <c r="G8" s="15"/>
      <c r="H8" s="15">
        <v>8</v>
      </c>
      <c r="I8" s="15">
        <v>9</v>
      </c>
      <c r="J8" s="15">
        <v>4</v>
      </c>
      <c r="K8" s="15">
        <v>1</v>
      </c>
      <c r="L8" s="15"/>
      <c r="M8" s="15"/>
      <c r="N8" s="15"/>
      <c r="O8" s="15"/>
      <c r="P8" s="15"/>
      <c r="Q8" s="15"/>
      <c r="R8" s="15"/>
      <c r="S8" s="15"/>
      <c r="T8" s="15"/>
      <c r="U8" s="13" t="s">
        <v>29</v>
      </c>
    </row>
    <row r="9" spans="1:21" s="14" customFormat="1" ht="11.25" x14ac:dyDescent="0.15">
      <c r="A9" s="36"/>
      <c r="B9" s="17" t="s">
        <v>23</v>
      </c>
      <c r="C9" s="17"/>
      <c r="D9" s="16">
        <f>E9+L9+M9+N9+Q9</f>
        <v>25</v>
      </c>
      <c r="E9" s="17">
        <f>F9+G9+H9+I9+J9+K9</f>
        <v>25</v>
      </c>
      <c r="F9" s="17">
        <v>2</v>
      </c>
      <c r="G9" s="17"/>
      <c r="H9" s="17">
        <v>8</v>
      </c>
      <c r="I9" s="17">
        <v>11</v>
      </c>
      <c r="J9" s="17">
        <v>1</v>
      </c>
      <c r="K9" s="17">
        <v>3</v>
      </c>
      <c r="L9" s="17"/>
      <c r="M9" s="17"/>
      <c r="N9" s="24"/>
      <c r="O9" s="17"/>
      <c r="P9" s="17"/>
      <c r="Q9" s="17"/>
      <c r="R9" s="17"/>
      <c r="S9" s="17"/>
      <c r="T9" s="17">
        <v>1</v>
      </c>
      <c r="U9" s="13"/>
    </row>
    <row r="10" spans="1:21" s="14" customFormat="1" ht="11.25" x14ac:dyDescent="0.15">
      <c r="A10" s="35" t="s">
        <v>30</v>
      </c>
      <c r="B10" s="15" t="s">
        <v>22</v>
      </c>
      <c r="C10" s="15"/>
      <c r="D10" s="23">
        <f t="shared" ref="D10:D35" si="3">E10+L10+M10+N10+Q10</f>
        <v>26</v>
      </c>
      <c r="E10" s="15">
        <f>F10+G10+H10+I10+J10+K10</f>
        <v>26</v>
      </c>
      <c r="F10" s="15">
        <v>1</v>
      </c>
      <c r="G10" s="15"/>
      <c r="H10" s="15">
        <v>5</v>
      </c>
      <c r="I10" s="15">
        <v>10</v>
      </c>
      <c r="J10" s="15">
        <v>6</v>
      </c>
      <c r="K10" s="15">
        <v>4</v>
      </c>
      <c r="L10" s="15"/>
      <c r="M10" s="15"/>
      <c r="N10" s="15"/>
      <c r="O10" s="15"/>
      <c r="P10" s="15"/>
      <c r="Q10" s="15"/>
      <c r="R10" s="15"/>
      <c r="S10" s="15"/>
      <c r="T10" s="15"/>
      <c r="U10" s="13" t="s">
        <v>31</v>
      </c>
    </row>
    <row r="11" spans="1:21" s="14" customFormat="1" ht="11.25" x14ac:dyDescent="0.15">
      <c r="A11" s="36"/>
      <c r="B11" s="17" t="s">
        <v>23</v>
      </c>
      <c r="C11" s="17"/>
      <c r="D11" s="16">
        <f t="shared" si="3"/>
        <v>27</v>
      </c>
      <c r="E11" s="17">
        <f>F11+G11+H11+I11+J11+K11</f>
        <v>27</v>
      </c>
      <c r="F11" s="17">
        <v>1</v>
      </c>
      <c r="G11" s="17"/>
      <c r="H11" s="17">
        <v>6</v>
      </c>
      <c r="I11" s="17">
        <v>7</v>
      </c>
      <c r="J11" s="17">
        <v>6</v>
      </c>
      <c r="K11" s="17">
        <v>7</v>
      </c>
      <c r="L11" s="17"/>
      <c r="M11" s="17"/>
      <c r="N11" s="24"/>
      <c r="O11" s="17"/>
      <c r="P11" s="17"/>
      <c r="Q11" s="17"/>
      <c r="R11" s="17"/>
      <c r="S11" s="17"/>
      <c r="T11" s="17">
        <v>1</v>
      </c>
      <c r="U11" s="13"/>
    </row>
    <row r="12" spans="1:21" s="14" customFormat="1" ht="11.25" x14ac:dyDescent="0.15">
      <c r="A12" s="35" t="s">
        <v>32</v>
      </c>
      <c r="B12" s="15" t="s">
        <v>22</v>
      </c>
      <c r="C12" s="15"/>
      <c r="D12" s="23">
        <f t="shared" si="3"/>
        <v>28</v>
      </c>
      <c r="E12" s="15">
        <f>F12+G12+H12+I12+J12+K12</f>
        <v>26</v>
      </c>
      <c r="F12" s="15"/>
      <c r="G12" s="15">
        <v>1</v>
      </c>
      <c r="H12" s="15">
        <v>7</v>
      </c>
      <c r="I12" s="15">
        <v>9</v>
      </c>
      <c r="J12" s="15">
        <v>7</v>
      </c>
      <c r="K12" s="15">
        <v>2</v>
      </c>
      <c r="L12" s="15">
        <v>1</v>
      </c>
      <c r="M12" s="15"/>
      <c r="N12" s="15">
        <f>SUM(O12:P12)</f>
        <v>1</v>
      </c>
      <c r="O12" s="15">
        <v>1</v>
      </c>
      <c r="P12" s="15"/>
      <c r="Q12" s="15"/>
      <c r="R12" s="15"/>
      <c r="S12" s="15"/>
      <c r="T12" s="15"/>
      <c r="U12" s="13" t="s">
        <v>33</v>
      </c>
    </row>
    <row r="13" spans="1:21" s="14" customFormat="1" ht="11.25" x14ac:dyDescent="0.15">
      <c r="A13" s="36"/>
      <c r="B13" s="17" t="s">
        <v>23</v>
      </c>
      <c r="C13" s="17"/>
      <c r="D13" s="16">
        <f t="shared" si="3"/>
        <v>42</v>
      </c>
      <c r="E13" s="17">
        <f>SUM(F13:K13)</f>
        <v>40</v>
      </c>
      <c r="F13" s="17"/>
      <c r="G13" s="17">
        <v>4</v>
      </c>
      <c r="H13" s="17">
        <v>18</v>
      </c>
      <c r="I13" s="17">
        <v>12</v>
      </c>
      <c r="J13" s="17">
        <v>5</v>
      </c>
      <c r="K13" s="17">
        <v>1</v>
      </c>
      <c r="L13" s="17">
        <v>1</v>
      </c>
      <c r="M13" s="17"/>
      <c r="N13" s="24">
        <f>SUM(O13:P13)</f>
        <v>1</v>
      </c>
      <c r="O13" s="17">
        <v>1</v>
      </c>
      <c r="P13" s="17"/>
      <c r="Q13" s="17">
        <f>R13+S13</f>
        <v>0</v>
      </c>
      <c r="R13" s="17"/>
      <c r="S13" s="17">
        <v>0</v>
      </c>
      <c r="T13" s="17">
        <v>13</v>
      </c>
      <c r="U13" s="13" t="s">
        <v>34</v>
      </c>
    </row>
    <row r="14" spans="1:21" s="14" customFormat="1" ht="11.25" x14ac:dyDescent="0.15">
      <c r="A14" s="35" t="s">
        <v>35</v>
      </c>
      <c r="B14" s="15" t="s">
        <v>22</v>
      </c>
      <c r="C14" s="15"/>
      <c r="D14" s="23">
        <f t="shared" si="3"/>
        <v>27</v>
      </c>
      <c r="E14" s="15">
        <f t="shared" ref="E14:E34" si="4">F14+G14+H14+I14+J14+K14</f>
        <v>27</v>
      </c>
      <c r="F14" s="15"/>
      <c r="G14" s="15">
        <v>1</v>
      </c>
      <c r="H14" s="15">
        <v>7</v>
      </c>
      <c r="I14" s="15">
        <v>11</v>
      </c>
      <c r="J14" s="15">
        <v>5</v>
      </c>
      <c r="K14" s="15">
        <v>3</v>
      </c>
      <c r="L14" s="15"/>
      <c r="M14" s="15"/>
      <c r="N14" s="15"/>
      <c r="O14" s="15"/>
      <c r="P14" s="15"/>
      <c r="Q14" s="15"/>
      <c r="R14" s="15"/>
      <c r="S14" s="15"/>
      <c r="T14" s="15"/>
      <c r="U14" s="13"/>
    </row>
    <row r="15" spans="1:21" s="14" customFormat="1" ht="11.25" x14ac:dyDescent="0.15">
      <c r="A15" s="36"/>
      <c r="B15" s="17" t="s">
        <v>23</v>
      </c>
      <c r="C15" s="17"/>
      <c r="D15" s="16">
        <f t="shared" si="3"/>
        <v>27</v>
      </c>
      <c r="E15" s="17">
        <f t="shared" si="4"/>
        <v>27</v>
      </c>
      <c r="F15" s="17"/>
      <c r="G15" s="17">
        <v>1</v>
      </c>
      <c r="H15" s="17">
        <v>7</v>
      </c>
      <c r="I15" s="17">
        <v>11</v>
      </c>
      <c r="J15" s="17">
        <v>3</v>
      </c>
      <c r="K15" s="17">
        <v>5</v>
      </c>
      <c r="L15" s="17"/>
      <c r="M15" s="17"/>
      <c r="N15" s="24"/>
      <c r="O15" s="17"/>
      <c r="P15" s="17"/>
      <c r="Q15" s="17"/>
      <c r="R15" s="17"/>
      <c r="S15" s="17"/>
      <c r="T15" s="17">
        <v>1</v>
      </c>
      <c r="U15" s="13" t="s">
        <v>36</v>
      </c>
    </row>
    <row r="16" spans="1:21" s="14" customFormat="1" ht="11.25" x14ac:dyDescent="0.15">
      <c r="A16" s="35" t="s">
        <v>37</v>
      </c>
      <c r="B16" s="15" t="s">
        <v>22</v>
      </c>
      <c r="C16" s="15"/>
      <c r="D16" s="23">
        <f t="shared" si="3"/>
        <v>17</v>
      </c>
      <c r="E16" s="15">
        <f t="shared" si="4"/>
        <v>17</v>
      </c>
      <c r="F16" s="15"/>
      <c r="G16" s="15">
        <v>1</v>
      </c>
      <c r="H16" s="15">
        <v>5</v>
      </c>
      <c r="I16" s="15">
        <v>7</v>
      </c>
      <c r="J16" s="15">
        <v>4</v>
      </c>
      <c r="K16" s="15">
        <v>0</v>
      </c>
      <c r="L16" s="15"/>
      <c r="M16" s="15"/>
      <c r="N16" s="15"/>
      <c r="O16" s="15"/>
      <c r="P16" s="15"/>
      <c r="Q16" s="15"/>
      <c r="R16" s="15"/>
      <c r="S16" s="15"/>
      <c r="T16" s="15"/>
      <c r="U16" s="13" t="s">
        <v>38</v>
      </c>
    </row>
    <row r="17" spans="1:21" s="14" customFormat="1" ht="11.25" x14ac:dyDescent="0.15">
      <c r="A17" s="36"/>
      <c r="B17" s="17" t="s">
        <v>23</v>
      </c>
      <c r="C17" s="17"/>
      <c r="D17" s="16">
        <f t="shared" si="3"/>
        <v>17</v>
      </c>
      <c r="E17" s="17">
        <f t="shared" si="4"/>
        <v>17</v>
      </c>
      <c r="F17" s="17"/>
      <c r="G17" s="17">
        <v>1</v>
      </c>
      <c r="H17" s="17">
        <v>5</v>
      </c>
      <c r="I17" s="17">
        <v>8</v>
      </c>
      <c r="J17" s="17">
        <v>2</v>
      </c>
      <c r="K17" s="17">
        <v>1</v>
      </c>
      <c r="L17" s="17"/>
      <c r="M17" s="17"/>
      <c r="N17" s="24"/>
      <c r="O17" s="17"/>
      <c r="P17" s="17"/>
      <c r="Q17" s="17"/>
      <c r="R17" s="17"/>
      <c r="S17" s="17"/>
      <c r="T17" s="17">
        <v>1</v>
      </c>
      <c r="U17" s="13"/>
    </row>
    <row r="18" spans="1:21" s="14" customFormat="1" ht="11.25" x14ac:dyDescent="0.15">
      <c r="A18" s="35" t="s">
        <v>39</v>
      </c>
      <c r="B18" s="15" t="s">
        <v>22</v>
      </c>
      <c r="C18" s="15"/>
      <c r="D18" s="23">
        <f t="shared" si="3"/>
        <v>22</v>
      </c>
      <c r="E18" s="15">
        <f t="shared" si="4"/>
        <v>22</v>
      </c>
      <c r="F18" s="15"/>
      <c r="G18" s="15">
        <v>1</v>
      </c>
      <c r="H18" s="15">
        <v>4</v>
      </c>
      <c r="I18" s="15">
        <v>10</v>
      </c>
      <c r="J18" s="15">
        <v>7</v>
      </c>
      <c r="K18" s="15">
        <v>0</v>
      </c>
      <c r="L18" s="15"/>
      <c r="M18" s="15"/>
      <c r="N18" s="15"/>
      <c r="O18" s="15"/>
      <c r="P18" s="15"/>
      <c r="Q18" s="15"/>
      <c r="R18" s="15"/>
      <c r="S18" s="15"/>
      <c r="T18" s="15"/>
      <c r="U18" s="13" t="s">
        <v>40</v>
      </c>
    </row>
    <row r="19" spans="1:21" s="14" customFormat="1" ht="11.25" x14ac:dyDescent="0.15">
      <c r="A19" s="36"/>
      <c r="B19" s="17" t="s">
        <v>23</v>
      </c>
      <c r="C19" s="17"/>
      <c r="D19" s="16">
        <f t="shared" si="3"/>
        <v>24</v>
      </c>
      <c r="E19" s="17">
        <f t="shared" si="4"/>
        <v>24</v>
      </c>
      <c r="F19" s="17"/>
      <c r="G19" s="17">
        <v>1</v>
      </c>
      <c r="H19" s="17">
        <v>8</v>
      </c>
      <c r="I19" s="17">
        <v>4</v>
      </c>
      <c r="J19" s="17">
        <v>5</v>
      </c>
      <c r="K19" s="17">
        <v>6</v>
      </c>
      <c r="L19" s="17"/>
      <c r="M19" s="17"/>
      <c r="N19" s="24"/>
      <c r="O19" s="17"/>
      <c r="P19" s="17"/>
      <c r="Q19" s="17"/>
      <c r="R19" s="17"/>
      <c r="S19" s="17"/>
      <c r="T19" s="17">
        <v>2</v>
      </c>
      <c r="U19" s="13"/>
    </row>
    <row r="20" spans="1:21" s="14" customFormat="1" ht="11.25" x14ac:dyDescent="0.15">
      <c r="A20" s="36" t="s">
        <v>41</v>
      </c>
      <c r="B20" s="15" t="s">
        <v>22</v>
      </c>
      <c r="C20" s="15"/>
      <c r="D20" s="23">
        <f t="shared" si="3"/>
        <v>17</v>
      </c>
      <c r="E20" s="15">
        <f t="shared" si="4"/>
        <v>15</v>
      </c>
      <c r="F20" s="15"/>
      <c r="G20" s="15">
        <v>1</v>
      </c>
      <c r="H20" s="15">
        <v>4</v>
      </c>
      <c r="I20" s="15">
        <v>5</v>
      </c>
      <c r="J20" s="15">
        <v>2</v>
      </c>
      <c r="K20" s="15">
        <v>3</v>
      </c>
      <c r="L20" s="15"/>
      <c r="M20" s="15"/>
      <c r="N20" s="15">
        <f>SUM(O20:P20)</f>
        <v>2</v>
      </c>
      <c r="O20" s="15">
        <v>2</v>
      </c>
      <c r="P20" s="15"/>
      <c r="Q20" s="15"/>
      <c r="R20" s="15"/>
      <c r="S20" s="15"/>
      <c r="T20" s="15"/>
      <c r="U20" s="13"/>
    </row>
    <row r="21" spans="1:21" s="14" customFormat="1" ht="11.25" x14ac:dyDescent="0.15">
      <c r="A21" s="36"/>
      <c r="B21" s="17" t="s">
        <v>23</v>
      </c>
      <c r="C21" s="17"/>
      <c r="D21" s="16">
        <f t="shared" si="3"/>
        <v>18</v>
      </c>
      <c r="E21" s="17">
        <f t="shared" si="4"/>
        <v>16</v>
      </c>
      <c r="F21" s="17"/>
      <c r="G21" s="17">
        <v>1</v>
      </c>
      <c r="H21" s="17">
        <v>4</v>
      </c>
      <c r="I21" s="17">
        <v>5</v>
      </c>
      <c r="J21" s="17">
        <v>4</v>
      </c>
      <c r="K21" s="17">
        <v>2</v>
      </c>
      <c r="L21" s="17"/>
      <c r="M21" s="17"/>
      <c r="N21" s="24">
        <f>SUM(O21:P21)</f>
        <v>2</v>
      </c>
      <c r="O21" s="17">
        <v>2</v>
      </c>
      <c r="P21" s="17"/>
      <c r="Q21" s="17"/>
      <c r="R21" s="17"/>
      <c r="S21" s="17"/>
      <c r="T21" s="17"/>
      <c r="U21" s="13"/>
    </row>
    <row r="22" spans="1:21" s="14" customFormat="1" ht="11.25" x14ac:dyDescent="0.15">
      <c r="A22" s="35" t="s">
        <v>42</v>
      </c>
      <c r="B22" s="15" t="s">
        <v>22</v>
      </c>
      <c r="C22" s="15"/>
      <c r="D22" s="23">
        <f t="shared" si="3"/>
        <v>20</v>
      </c>
      <c r="E22" s="15">
        <f t="shared" si="4"/>
        <v>20</v>
      </c>
      <c r="F22" s="15"/>
      <c r="G22" s="15">
        <v>1</v>
      </c>
      <c r="H22" s="15">
        <v>5</v>
      </c>
      <c r="I22" s="15">
        <v>6</v>
      </c>
      <c r="J22" s="15">
        <v>5</v>
      </c>
      <c r="K22" s="15">
        <v>3</v>
      </c>
      <c r="L22" s="15"/>
      <c r="M22" s="15"/>
      <c r="N22" s="15"/>
      <c r="O22" s="15"/>
      <c r="P22" s="15"/>
      <c r="Q22" s="15"/>
      <c r="R22" s="15"/>
      <c r="S22" s="15"/>
      <c r="T22" s="15"/>
      <c r="U22" s="13"/>
    </row>
    <row r="23" spans="1:21" s="14" customFormat="1" ht="11.25" x14ac:dyDescent="0.15">
      <c r="A23" s="36"/>
      <c r="B23" s="17" t="s">
        <v>23</v>
      </c>
      <c r="C23" s="17"/>
      <c r="D23" s="16">
        <f t="shared" si="3"/>
        <v>21</v>
      </c>
      <c r="E23" s="17">
        <f t="shared" si="4"/>
        <v>21</v>
      </c>
      <c r="F23" s="17"/>
      <c r="G23" s="17">
        <v>1</v>
      </c>
      <c r="H23" s="17">
        <v>6</v>
      </c>
      <c r="I23" s="17">
        <v>10</v>
      </c>
      <c r="J23" s="17">
        <v>1</v>
      </c>
      <c r="K23" s="17">
        <v>3</v>
      </c>
      <c r="L23" s="17"/>
      <c r="M23" s="17"/>
      <c r="N23" s="24"/>
      <c r="O23" s="17"/>
      <c r="P23" s="17"/>
      <c r="Q23" s="17"/>
      <c r="R23" s="17"/>
      <c r="S23" s="17"/>
      <c r="T23" s="17"/>
      <c r="U23" s="13"/>
    </row>
    <row r="24" spans="1:21" s="14" customFormat="1" ht="11.25" x14ac:dyDescent="0.15">
      <c r="A24" s="35" t="s">
        <v>43</v>
      </c>
      <c r="B24" s="15" t="s">
        <v>22</v>
      </c>
      <c r="C24" s="15"/>
      <c r="D24" s="23">
        <f t="shared" si="3"/>
        <v>21</v>
      </c>
      <c r="E24" s="15">
        <f t="shared" si="4"/>
        <v>21</v>
      </c>
      <c r="F24" s="15"/>
      <c r="G24" s="15">
        <v>1</v>
      </c>
      <c r="H24" s="15">
        <v>6</v>
      </c>
      <c r="I24" s="15">
        <v>8</v>
      </c>
      <c r="J24" s="15">
        <v>5</v>
      </c>
      <c r="K24" s="15">
        <v>1</v>
      </c>
      <c r="L24" s="15"/>
      <c r="M24" s="15"/>
      <c r="N24" s="15"/>
      <c r="O24" s="15"/>
      <c r="P24" s="15"/>
      <c r="Q24" s="15"/>
      <c r="R24" s="15"/>
      <c r="S24" s="15"/>
      <c r="T24" s="15"/>
      <c r="U24" s="13" t="s">
        <v>44</v>
      </c>
    </row>
    <row r="25" spans="1:21" s="14" customFormat="1" ht="11.25" x14ac:dyDescent="0.15">
      <c r="A25" s="36"/>
      <c r="B25" s="17" t="s">
        <v>23</v>
      </c>
      <c r="C25" s="17"/>
      <c r="D25" s="16">
        <f t="shared" si="3"/>
        <v>24</v>
      </c>
      <c r="E25" s="17">
        <f t="shared" si="4"/>
        <v>24</v>
      </c>
      <c r="F25" s="17"/>
      <c r="G25" s="17">
        <v>1</v>
      </c>
      <c r="H25" s="17">
        <v>8</v>
      </c>
      <c r="I25" s="17">
        <v>8</v>
      </c>
      <c r="J25" s="17">
        <v>4</v>
      </c>
      <c r="K25" s="17">
        <v>3</v>
      </c>
      <c r="L25" s="17"/>
      <c r="M25" s="17"/>
      <c r="N25" s="24"/>
      <c r="O25" s="17"/>
      <c r="P25" s="17"/>
      <c r="Q25" s="17"/>
      <c r="R25" s="17"/>
      <c r="S25" s="17"/>
      <c r="T25" s="17">
        <v>2</v>
      </c>
      <c r="U25" s="13"/>
    </row>
    <row r="26" spans="1:21" s="14" customFormat="1" ht="11.25" x14ac:dyDescent="0.15">
      <c r="A26" s="35" t="s">
        <v>45</v>
      </c>
      <c r="B26" s="15" t="s">
        <v>22</v>
      </c>
      <c r="C26" s="15"/>
      <c r="D26" s="23">
        <f t="shared" si="3"/>
        <v>20</v>
      </c>
      <c r="E26" s="15">
        <f t="shared" si="4"/>
        <v>20</v>
      </c>
      <c r="F26" s="15"/>
      <c r="G26" s="15">
        <v>1</v>
      </c>
      <c r="H26" s="15">
        <v>6</v>
      </c>
      <c r="I26" s="15">
        <v>5</v>
      </c>
      <c r="J26" s="15">
        <v>4</v>
      </c>
      <c r="K26" s="15">
        <v>4</v>
      </c>
      <c r="L26" s="15"/>
      <c r="M26" s="15"/>
      <c r="N26" s="15"/>
      <c r="O26" s="15"/>
      <c r="P26" s="15"/>
      <c r="Q26" s="15"/>
      <c r="R26" s="15"/>
      <c r="S26" s="15"/>
      <c r="T26" s="15"/>
      <c r="U26" s="13" t="s">
        <v>46</v>
      </c>
    </row>
    <row r="27" spans="1:21" s="14" customFormat="1" ht="11.25" x14ac:dyDescent="0.15">
      <c r="A27" s="36"/>
      <c r="B27" s="17" t="s">
        <v>23</v>
      </c>
      <c r="C27" s="17"/>
      <c r="D27" s="16">
        <f t="shared" si="3"/>
        <v>21</v>
      </c>
      <c r="E27" s="17">
        <f t="shared" si="4"/>
        <v>21</v>
      </c>
      <c r="F27" s="17"/>
      <c r="G27" s="17">
        <v>1</v>
      </c>
      <c r="H27" s="17">
        <v>5</v>
      </c>
      <c r="I27" s="17">
        <v>7</v>
      </c>
      <c r="J27" s="17">
        <v>2</v>
      </c>
      <c r="K27" s="17">
        <v>6</v>
      </c>
      <c r="L27" s="17"/>
      <c r="M27" s="17"/>
      <c r="N27" s="24"/>
      <c r="O27" s="17"/>
      <c r="P27" s="17"/>
      <c r="Q27" s="17"/>
      <c r="R27" s="17"/>
      <c r="S27" s="17"/>
      <c r="T27" s="17">
        <v>1</v>
      </c>
      <c r="U27" s="13"/>
    </row>
    <row r="28" spans="1:21" s="14" customFormat="1" ht="11.25" x14ac:dyDescent="0.15">
      <c r="A28" s="35" t="s">
        <v>47</v>
      </c>
      <c r="B28" s="15" t="s">
        <v>22</v>
      </c>
      <c r="C28" s="15"/>
      <c r="D28" s="23">
        <f t="shared" si="3"/>
        <v>26</v>
      </c>
      <c r="E28" s="15">
        <f t="shared" si="4"/>
        <v>26</v>
      </c>
      <c r="F28" s="15"/>
      <c r="G28" s="15">
        <v>1</v>
      </c>
      <c r="H28" s="15">
        <v>5</v>
      </c>
      <c r="I28" s="15">
        <v>9</v>
      </c>
      <c r="J28" s="15">
        <v>6</v>
      </c>
      <c r="K28" s="15">
        <v>5</v>
      </c>
      <c r="L28" s="15"/>
      <c r="M28" s="15"/>
      <c r="N28" s="15"/>
      <c r="O28" s="15"/>
      <c r="P28" s="15"/>
      <c r="Q28" s="15"/>
      <c r="R28" s="15"/>
      <c r="S28" s="15"/>
      <c r="T28" s="15"/>
      <c r="U28" s="13" t="s">
        <v>48</v>
      </c>
    </row>
    <row r="29" spans="1:21" s="14" customFormat="1" ht="11.25" x14ac:dyDescent="0.15">
      <c r="A29" s="36"/>
      <c r="B29" s="17" t="s">
        <v>23</v>
      </c>
      <c r="C29" s="17"/>
      <c r="D29" s="16">
        <f t="shared" si="3"/>
        <v>26</v>
      </c>
      <c r="E29" s="17">
        <f t="shared" si="4"/>
        <v>26</v>
      </c>
      <c r="F29" s="17"/>
      <c r="G29" s="17">
        <v>1</v>
      </c>
      <c r="H29" s="17">
        <v>6</v>
      </c>
      <c r="I29" s="17">
        <v>7</v>
      </c>
      <c r="J29" s="17">
        <v>8</v>
      </c>
      <c r="K29" s="17">
        <v>4</v>
      </c>
      <c r="L29" s="17"/>
      <c r="M29" s="17"/>
      <c r="N29" s="24"/>
      <c r="O29" s="17"/>
      <c r="P29" s="17"/>
      <c r="Q29" s="17"/>
      <c r="R29" s="17"/>
      <c r="S29" s="17"/>
      <c r="T29" s="17">
        <v>1</v>
      </c>
      <c r="U29" s="13"/>
    </row>
    <row r="30" spans="1:21" s="14" customFormat="1" ht="11.25" x14ac:dyDescent="0.15">
      <c r="A30" s="35" t="s">
        <v>49</v>
      </c>
      <c r="B30" s="15" t="s">
        <v>22</v>
      </c>
      <c r="C30" s="15"/>
      <c r="D30" s="23">
        <f t="shared" si="3"/>
        <v>16</v>
      </c>
      <c r="E30" s="15">
        <f t="shared" si="4"/>
        <v>16</v>
      </c>
      <c r="F30" s="15"/>
      <c r="G30" s="15">
        <v>1</v>
      </c>
      <c r="H30" s="15">
        <v>4</v>
      </c>
      <c r="I30" s="15">
        <v>5</v>
      </c>
      <c r="J30" s="15">
        <v>4</v>
      </c>
      <c r="K30" s="15">
        <v>2</v>
      </c>
      <c r="L30" s="15"/>
      <c r="M30" s="15"/>
      <c r="N30" s="15"/>
      <c r="O30" s="15"/>
      <c r="P30" s="15"/>
      <c r="Q30" s="15"/>
      <c r="R30" s="15"/>
      <c r="S30" s="15"/>
      <c r="T30" s="15"/>
      <c r="U30" s="13"/>
    </row>
    <row r="31" spans="1:21" s="14" customFormat="1" ht="11.25" x14ac:dyDescent="0.15">
      <c r="A31" s="36"/>
      <c r="B31" s="17" t="s">
        <v>23</v>
      </c>
      <c r="C31" s="17"/>
      <c r="D31" s="16">
        <f t="shared" si="3"/>
        <v>17</v>
      </c>
      <c r="E31" s="17">
        <f t="shared" si="4"/>
        <v>17</v>
      </c>
      <c r="F31" s="17"/>
      <c r="G31" s="17"/>
      <c r="H31" s="17">
        <v>6</v>
      </c>
      <c r="I31" s="17">
        <v>3</v>
      </c>
      <c r="J31" s="17">
        <v>4</v>
      </c>
      <c r="K31" s="17">
        <v>4</v>
      </c>
      <c r="L31" s="17"/>
      <c r="M31" s="17"/>
      <c r="N31" s="24"/>
      <c r="O31" s="17"/>
      <c r="P31" s="17"/>
      <c r="Q31" s="17"/>
      <c r="R31" s="17"/>
      <c r="S31" s="17"/>
      <c r="T31" s="17"/>
      <c r="U31" s="13"/>
    </row>
    <row r="32" spans="1:21" s="14" customFormat="1" ht="11.25" x14ac:dyDescent="0.15">
      <c r="A32" s="35" t="s">
        <v>50</v>
      </c>
      <c r="B32" s="15" t="s">
        <v>26</v>
      </c>
      <c r="C32" s="15"/>
      <c r="D32" s="23">
        <f t="shared" si="3"/>
        <v>14</v>
      </c>
      <c r="E32" s="15">
        <f t="shared" si="4"/>
        <v>14</v>
      </c>
      <c r="F32" s="15"/>
      <c r="G32" s="15">
        <v>1</v>
      </c>
      <c r="H32" s="15">
        <v>4</v>
      </c>
      <c r="I32" s="15">
        <v>5</v>
      </c>
      <c r="J32" s="15">
        <v>3</v>
      </c>
      <c r="K32" s="15">
        <v>1</v>
      </c>
      <c r="L32" s="15"/>
      <c r="M32" s="15"/>
      <c r="N32" s="15"/>
      <c r="O32" s="15"/>
      <c r="P32" s="15"/>
      <c r="Q32" s="15"/>
      <c r="R32" s="15"/>
      <c r="S32" s="15"/>
      <c r="T32" s="15"/>
      <c r="U32" s="13"/>
    </row>
    <row r="33" spans="1:21" s="14" customFormat="1" ht="11.25" x14ac:dyDescent="0.15">
      <c r="A33" s="36"/>
      <c r="B33" s="17" t="s">
        <v>27</v>
      </c>
      <c r="C33" s="17"/>
      <c r="D33" s="16">
        <f t="shared" si="3"/>
        <v>14</v>
      </c>
      <c r="E33" s="17">
        <f t="shared" si="4"/>
        <v>14</v>
      </c>
      <c r="F33" s="17"/>
      <c r="G33" s="17">
        <v>1</v>
      </c>
      <c r="H33" s="17">
        <v>4</v>
      </c>
      <c r="I33" s="17">
        <v>3</v>
      </c>
      <c r="J33" s="17">
        <v>3</v>
      </c>
      <c r="K33" s="17">
        <v>3</v>
      </c>
      <c r="L33" s="17"/>
      <c r="M33" s="17"/>
      <c r="N33" s="24"/>
      <c r="O33" s="17"/>
      <c r="P33" s="17"/>
      <c r="Q33" s="17"/>
      <c r="R33" s="17"/>
      <c r="S33" s="17"/>
      <c r="T33" s="17"/>
      <c r="U33" s="13"/>
    </row>
    <row r="34" spans="1:21" s="14" customFormat="1" ht="11.25" x14ac:dyDescent="0.15">
      <c r="A34" s="35" t="s">
        <v>51</v>
      </c>
      <c r="B34" s="15" t="s">
        <v>22</v>
      </c>
      <c r="C34" s="15"/>
      <c r="D34" s="23">
        <f t="shared" si="3"/>
        <v>10</v>
      </c>
      <c r="E34" s="15">
        <f t="shared" si="4"/>
        <v>10</v>
      </c>
      <c r="F34" s="15"/>
      <c r="G34" s="15">
        <v>1</v>
      </c>
      <c r="H34" s="15">
        <v>2</v>
      </c>
      <c r="I34" s="15">
        <v>3</v>
      </c>
      <c r="J34" s="15">
        <v>2</v>
      </c>
      <c r="K34" s="15">
        <v>2</v>
      </c>
      <c r="L34" s="15"/>
      <c r="M34" s="15"/>
      <c r="N34" s="15"/>
      <c r="O34" s="15"/>
      <c r="P34" s="15"/>
      <c r="Q34" s="15"/>
      <c r="R34" s="15"/>
      <c r="S34" s="15"/>
      <c r="T34" s="15"/>
      <c r="U34" s="13"/>
    </row>
    <row r="35" spans="1:21" s="14" customFormat="1" ht="11.25" x14ac:dyDescent="0.15">
      <c r="A35" s="36"/>
      <c r="B35" s="17" t="s">
        <v>23</v>
      </c>
      <c r="C35" s="17"/>
      <c r="D35" s="16">
        <f t="shared" si="3"/>
        <v>5</v>
      </c>
      <c r="E35" s="17">
        <f>SUM(F35:K35)</f>
        <v>5</v>
      </c>
      <c r="F35" s="17"/>
      <c r="G35" s="17">
        <v>1</v>
      </c>
      <c r="H35" s="17">
        <v>2</v>
      </c>
      <c r="I35" s="17">
        <v>2</v>
      </c>
      <c r="J35" s="17">
        <v>0</v>
      </c>
      <c r="K35" s="17"/>
      <c r="L35" s="17"/>
      <c r="M35" s="17"/>
      <c r="N35" s="24"/>
      <c r="O35" s="17"/>
      <c r="P35" s="17"/>
      <c r="Q35" s="17"/>
      <c r="R35" s="17"/>
      <c r="S35" s="17"/>
      <c r="T35" s="17"/>
      <c r="U35" s="13"/>
    </row>
  </sheetData>
  <mergeCells count="24">
    <mergeCell ref="A30:A31"/>
    <mergeCell ref="A32:A33"/>
    <mergeCell ref="A34:A35"/>
    <mergeCell ref="A20:A21"/>
    <mergeCell ref="A22:A23"/>
    <mergeCell ref="A24:A25"/>
    <mergeCell ref="A26:A27"/>
    <mergeCell ref="A28:A29"/>
    <mergeCell ref="A18:A19"/>
    <mergeCell ref="T3:T4"/>
    <mergeCell ref="A5:A7"/>
    <mergeCell ref="A8:A9"/>
    <mergeCell ref="A10:A11"/>
    <mergeCell ref="A12:A13"/>
    <mergeCell ref="A14:A15"/>
    <mergeCell ref="A16:A17"/>
    <mergeCell ref="A1:S1"/>
    <mergeCell ref="A3:B4"/>
    <mergeCell ref="D3:D4"/>
    <mergeCell ref="E3:K3"/>
    <mergeCell ref="L3:L4"/>
    <mergeCell ref="M3:M4"/>
    <mergeCell ref="N3:P3"/>
    <mergeCell ref="Q3:S3"/>
  </mergeCells>
  <phoneticPr fontId="2" type="noConversion"/>
  <pageMargins left="0.49" right="0.17" top="0.98425196850393704" bottom="0.62992125984251968" header="0.51181102362204722" footer="0.51181102362204722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정현원(2015.02.02) (3)</vt:lpstr>
      <vt:lpstr>'정현원(2015.02.02) (3)'!Print_Area</vt:lpstr>
      <vt:lpstr>'정현원(2015.02.02) (3)'!Print_Titles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민원1</cp:lastModifiedBy>
  <dcterms:created xsi:type="dcterms:W3CDTF">2015-03-17T07:43:09Z</dcterms:created>
  <dcterms:modified xsi:type="dcterms:W3CDTF">2015-04-08T04:44:37Z</dcterms:modified>
</cp:coreProperties>
</file>