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0.예산작업장 파일(2020.12.7)-사무실올라갈때 백업\1.사무실Pc백업(2020.8.18추경2회할때)-(D방-예산팀-2020.7.6)\00.예산팀 업무\6.보조금\1.보조금심의위원회\2020\제11회(추경3회),본예산편성(새마을경제과 추가),투자심사\심의결과\"/>
    </mc:Choice>
  </mc:AlternateContent>
  <bookViews>
    <workbookView xWindow="0" yWindow="0" windowWidth="28800" windowHeight="11625" activeTab="1"/>
  </bookViews>
  <sheets>
    <sheet name="심의조서 총괄표" sheetId="4" r:id="rId1"/>
    <sheet name="대상자별지내역" sheetId="5" r:id="rId2"/>
    <sheet name="Sheet1" sheetId="6" r:id="rId3"/>
  </sheets>
  <definedNames>
    <definedName name="_xlnm._FilterDatabase" localSheetId="1" hidden="1">대상자별지내역!$B$4:$M$168</definedName>
    <definedName name="_xlnm._FilterDatabase" localSheetId="0" hidden="1">'심의조서 총괄표'!$B$4:$L$41</definedName>
    <definedName name="_xlnm.Print_Area" localSheetId="1">대상자별지내역!$A$1:$M$185</definedName>
    <definedName name="_xlnm.Print_Area" localSheetId="0">'심의조서 총괄표'!$A$1:$M$41</definedName>
    <definedName name="_xlnm.Print_Titles" localSheetId="1">대상자별지내역!$3:$4</definedName>
    <definedName name="_xlnm.Print_Titles" localSheetId="0">'심의조서 총괄표'!$3:$3</definedName>
  </definedNames>
  <calcPr calcId="162913"/>
</workbook>
</file>

<file path=xl/calcChain.xml><?xml version="1.0" encoding="utf-8"?>
<calcChain xmlns="http://schemas.openxmlformats.org/spreadsheetml/2006/main">
  <c r="I120" i="5" l="1"/>
  <c r="J120" i="5"/>
  <c r="K120" i="5"/>
  <c r="H120" i="5"/>
  <c r="K41" i="4"/>
  <c r="L41" i="4" s="1"/>
  <c r="L173" i="5"/>
  <c r="M173" i="5" s="1"/>
  <c r="L174" i="5"/>
  <c r="M174" i="5" s="1"/>
  <c r="L175" i="5"/>
  <c r="M175" i="5" s="1"/>
  <c r="L176" i="5"/>
  <c r="M176" i="5" s="1"/>
  <c r="L177" i="5"/>
  <c r="M177" i="5" s="1"/>
  <c r="L178" i="5"/>
  <c r="M178" i="5" s="1"/>
  <c r="L179" i="5"/>
  <c r="M179" i="5" s="1"/>
  <c r="L180" i="5"/>
  <c r="M180" i="5" s="1"/>
  <c r="L181" i="5"/>
  <c r="M181" i="5" s="1"/>
  <c r="L182" i="5"/>
  <c r="M182" i="5" s="1"/>
  <c r="L183" i="5"/>
  <c r="M183" i="5" s="1"/>
  <c r="L184" i="5"/>
  <c r="M184" i="5" s="1"/>
  <c r="L185" i="5"/>
  <c r="M185" i="5" s="1"/>
  <c r="L172" i="5"/>
  <c r="M172" i="5" s="1"/>
  <c r="K171" i="5"/>
  <c r="J171" i="5"/>
  <c r="I171" i="5"/>
  <c r="L171" i="5" s="1"/>
  <c r="M171" i="5" s="1"/>
  <c r="H171" i="5"/>
  <c r="L169" i="5"/>
  <c r="M169" i="5" s="1"/>
  <c r="L170" i="5"/>
  <c r="M170" i="5" s="1"/>
  <c r="L122" i="5"/>
  <c r="M122" i="5" s="1"/>
  <c r="L123" i="5"/>
  <c r="M123" i="5" s="1"/>
  <c r="L124" i="5"/>
  <c r="M124" i="5" s="1"/>
  <c r="L125" i="5"/>
  <c r="M125" i="5" s="1"/>
  <c r="L126" i="5"/>
  <c r="M126" i="5" s="1"/>
  <c r="L127" i="5"/>
  <c r="M127" i="5" s="1"/>
  <c r="L128" i="5"/>
  <c r="M128" i="5" s="1"/>
  <c r="L129" i="5"/>
  <c r="M129" i="5" s="1"/>
  <c r="L130" i="5"/>
  <c r="M130" i="5" s="1"/>
  <c r="L131" i="5"/>
  <c r="M131" i="5" s="1"/>
  <c r="L132" i="5"/>
  <c r="M132" i="5" s="1"/>
  <c r="L133" i="5"/>
  <c r="M133" i="5" s="1"/>
  <c r="L134" i="5"/>
  <c r="M134" i="5" s="1"/>
  <c r="L135" i="5"/>
  <c r="M135" i="5" s="1"/>
  <c r="L136" i="5"/>
  <c r="M136" i="5" s="1"/>
  <c r="L137" i="5"/>
  <c r="M137" i="5" s="1"/>
  <c r="L138" i="5"/>
  <c r="M138" i="5" s="1"/>
  <c r="L139" i="5"/>
  <c r="M139" i="5" s="1"/>
  <c r="L140" i="5"/>
  <c r="M140" i="5" s="1"/>
  <c r="L141" i="5"/>
  <c r="M141" i="5" s="1"/>
  <c r="L142" i="5"/>
  <c r="M142" i="5" s="1"/>
  <c r="L143" i="5"/>
  <c r="M143" i="5" s="1"/>
  <c r="L144" i="5"/>
  <c r="M144" i="5" s="1"/>
  <c r="L145" i="5"/>
  <c r="M145" i="5" s="1"/>
  <c r="L146" i="5"/>
  <c r="M146" i="5" s="1"/>
  <c r="L147" i="5"/>
  <c r="M147" i="5" s="1"/>
  <c r="L148" i="5"/>
  <c r="M148" i="5" s="1"/>
  <c r="L149" i="5"/>
  <c r="M149" i="5" s="1"/>
  <c r="L150" i="5"/>
  <c r="M150" i="5" s="1"/>
  <c r="L151" i="5"/>
  <c r="M151" i="5" s="1"/>
  <c r="L152" i="5"/>
  <c r="M152" i="5" s="1"/>
  <c r="L153" i="5"/>
  <c r="M153" i="5" s="1"/>
  <c r="L154" i="5"/>
  <c r="M154" i="5" s="1"/>
  <c r="L155" i="5"/>
  <c r="M155" i="5" s="1"/>
  <c r="L156" i="5"/>
  <c r="M156" i="5" s="1"/>
  <c r="L157" i="5"/>
  <c r="M157" i="5" s="1"/>
  <c r="L158" i="5"/>
  <c r="M158" i="5" s="1"/>
  <c r="L159" i="5"/>
  <c r="M159" i="5" s="1"/>
  <c r="L160" i="5"/>
  <c r="M160" i="5" s="1"/>
  <c r="L161" i="5"/>
  <c r="M161" i="5" s="1"/>
  <c r="L162" i="5"/>
  <c r="M162" i="5" s="1"/>
  <c r="L163" i="5"/>
  <c r="M163" i="5" s="1"/>
  <c r="L164" i="5"/>
  <c r="M164" i="5" s="1"/>
  <c r="L165" i="5"/>
  <c r="M165" i="5" s="1"/>
  <c r="L166" i="5"/>
  <c r="M166" i="5" s="1"/>
  <c r="L167" i="5"/>
  <c r="M167" i="5" s="1"/>
  <c r="L168" i="5"/>
  <c r="M168" i="5" s="1"/>
  <c r="L121" i="5"/>
  <c r="M121" i="5" s="1"/>
  <c r="K30" i="4"/>
  <c r="L30" i="4" s="1"/>
  <c r="K31" i="4"/>
  <c r="L31" i="4" s="1"/>
  <c r="K32" i="4"/>
  <c r="L32" i="4" s="1"/>
  <c r="K33" i="4"/>
  <c r="L33" i="4" s="1"/>
  <c r="K34" i="4"/>
  <c r="L34" i="4" s="1"/>
  <c r="K35" i="4"/>
  <c r="L35" i="4" s="1"/>
  <c r="K36" i="4"/>
  <c r="L36" i="4" s="1"/>
  <c r="K37" i="4"/>
  <c r="L37" i="4" s="1"/>
  <c r="K38" i="4"/>
  <c r="L38" i="4" s="1"/>
  <c r="K39" i="4"/>
  <c r="L39" i="4" s="1"/>
  <c r="K29" i="4"/>
  <c r="L29" i="4" s="1"/>
  <c r="L18" i="5"/>
  <c r="M18" i="5" s="1"/>
  <c r="L19" i="5"/>
  <c r="M19" i="5" s="1"/>
  <c r="L20" i="5"/>
  <c r="M20" i="5" s="1"/>
  <c r="L21" i="5"/>
  <c r="M21" i="5" s="1"/>
  <c r="L22" i="5"/>
  <c r="M22" i="5" s="1"/>
  <c r="L23" i="5"/>
  <c r="M23" i="5" s="1"/>
  <c r="L24" i="5"/>
  <c r="M24" i="5" s="1"/>
  <c r="L25" i="5"/>
  <c r="M25" i="5" s="1"/>
  <c r="L26" i="5"/>
  <c r="M26" i="5" s="1"/>
  <c r="L27" i="5"/>
  <c r="M27" i="5" s="1"/>
  <c r="L28" i="5"/>
  <c r="M28" i="5" s="1"/>
  <c r="L29" i="5"/>
  <c r="M29" i="5" s="1"/>
  <c r="L30" i="5"/>
  <c r="M30" i="5" s="1"/>
  <c r="L31" i="5"/>
  <c r="M31" i="5" s="1"/>
  <c r="L32" i="5"/>
  <c r="M32" i="5" s="1"/>
  <c r="L33" i="5"/>
  <c r="M33" i="5" s="1"/>
  <c r="L34" i="5"/>
  <c r="M34" i="5" s="1"/>
  <c r="L35" i="5"/>
  <c r="M35" i="5" s="1"/>
  <c r="L36" i="5"/>
  <c r="M36" i="5" s="1"/>
  <c r="L37" i="5"/>
  <c r="M37" i="5" s="1"/>
  <c r="L38" i="5"/>
  <c r="M38" i="5" s="1"/>
  <c r="L39" i="5"/>
  <c r="M39" i="5" s="1"/>
  <c r="L40" i="5"/>
  <c r="M40" i="5" s="1"/>
  <c r="L41" i="5"/>
  <c r="M41" i="5" s="1"/>
  <c r="L42" i="5"/>
  <c r="M42" i="5" s="1"/>
  <c r="L43" i="5"/>
  <c r="M43" i="5" s="1"/>
  <c r="L44" i="5"/>
  <c r="M44" i="5" s="1"/>
  <c r="L45" i="5"/>
  <c r="M45" i="5" s="1"/>
  <c r="L46" i="5"/>
  <c r="M46" i="5" s="1"/>
  <c r="L47" i="5"/>
  <c r="M47" i="5" s="1"/>
  <c r="L48" i="5"/>
  <c r="M48" i="5" s="1"/>
  <c r="L49" i="5"/>
  <c r="M49" i="5" s="1"/>
  <c r="L50" i="5"/>
  <c r="M50" i="5" s="1"/>
  <c r="L51" i="5"/>
  <c r="M51" i="5" s="1"/>
  <c r="L52" i="5"/>
  <c r="M52" i="5" s="1"/>
  <c r="L53" i="5"/>
  <c r="M53" i="5" s="1"/>
  <c r="L54" i="5"/>
  <c r="M54" i="5" s="1"/>
  <c r="L55" i="5"/>
  <c r="M55" i="5" s="1"/>
  <c r="L56" i="5"/>
  <c r="M56" i="5" s="1"/>
  <c r="L57" i="5"/>
  <c r="M57" i="5" s="1"/>
  <c r="L58" i="5"/>
  <c r="M58" i="5" s="1"/>
  <c r="L59" i="5"/>
  <c r="M59" i="5" s="1"/>
  <c r="L60" i="5"/>
  <c r="M60" i="5" s="1"/>
  <c r="L61" i="5"/>
  <c r="M61" i="5" s="1"/>
  <c r="L62" i="5"/>
  <c r="M62" i="5" s="1"/>
  <c r="L63" i="5"/>
  <c r="M63" i="5" s="1"/>
  <c r="L64" i="5"/>
  <c r="M64" i="5" s="1"/>
  <c r="L65" i="5"/>
  <c r="M65" i="5" s="1"/>
  <c r="L66" i="5"/>
  <c r="M66" i="5" s="1"/>
  <c r="L67" i="5"/>
  <c r="M67" i="5" s="1"/>
  <c r="L68" i="5"/>
  <c r="M68" i="5" s="1"/>
  <c r="L69" i="5"/>
  <c r="M69" i="5" s="1"/>
  <c r="L70" i="5"/>
  <c r="M70" i="5" s="1"/>
  <c r="L71" i="5"/>
  <c r="M71" i="5" s="1"/>
  <c r="L72" i="5"/>
  <c r="M72" i="5" s="1"/>
  <c r="L73" i="5"/>
  <c r="M73" i="5" s="1"/>
  <c r="L74" i="5"/>
  <c r="M74" i="5" s="1"/>
  <c r="L75" i="5"/>
  <c r="M75" i="5" s="1"/>
  <c r="L76" i="5"/>
  <c r="M76" i="5" s="1"/>
  <c r="L77" i="5"/>
  <c r="M77" i="5" s="1"/>
  <c r="L78" i="5"/>
  <c r="M78" i="5" s="1"/>
  <c r="L79" i="5"/>
  <c r="M79" i="5" s="1"/>
  <c r="L80" i="5"/>
  <c r="M80" i="5" s="1"/>
  <c r="L81" i="5"/>
  <c r="M81" i="5" s="1"/>
  <c r="L82" i="5"/>
  <c r="M82" i="5" s="1"/>
  <c r="L83" i="5"/>
  <c r="M83" i="5" s="1"/>
  <c r="L84" i="5"/>
  <c r="M84" i="5" s="1"/>
  <c r="L85" i="5"/>
  <c r="M85" i="5" s="1"/>
  <c r="L86" i="5"/>
  <c r="M86" i="5" s="1"/>
  <c r="L87" i="5"/>
  <c r="M87" i="5" s="1"/>
  <c r="L88" i="5"/>
  <c r="M88" i="5" s="1"/>
  <c r="L89" i="5"/>
  <c r="M89" i="5" s="1"/>
  <c r="L90" i="5"/>
  <c r="M90" i="5" s="1"/>
  <c r="L91" i="5"/>
  <c r="M91" i="5" s="1"/>
  <c r="L92" i="5"/>
  <c r="M92" i="5" s="1"/>
  <c r="L93" i="5"/>
  <c r="M93" i="5" s="1"/>
  <c r="L94" i="5"/>
  <c r="M94" i="5" s="1"/>
  <c r="L95" i="5"/>
  <c r="M95" i="5" s="1"/>
  <c r="L96" i="5"/>
  <c r="M96" i="5" s="1"/>
  <c r="L97" i="5"/>
  <c r="M97" i="5" s="1"/>
  <c r="L98" i="5"/>
  <c r="M98" i="5" s="1"/>
  <c r="L99" i="5"/>
  <c r="M99" i="5" s="1"/>
  <c r="L100" i="5"/>
  <c r="M100" i="5" s="1"/>
  <c r="L101" i="5"/>
  <c r="M101" i="5" s="1"/>
  <c r="L102" i="5"/>
  <c r="M102" i="5" s="1"/>
  <c r="L103" i="5"/>
  <c r="M103" i="5" s="1"/>
  <c r="L104" i="5"/>
  <c r="M104" i="5" s="1"/>
  <c r="L105" i="5"/>
  <c r="M105" i="5" s="1"/>
  <c r="L106" i="5"/>
  <c r="M106" i="5" s="1"/>
  <c r="L107" i="5"/>
  <c r="M107" i="5" s="1"/>
  <c r="L108" i="5"/>
  <c r="M108" i="5" s="1"/>
  <c r="L109" i="5"/>
  <c r="M109" i="5" s="1"/>
  <c r="L110" i="5"/>
  <c r="M110" i="5" s="1"/>
  <c r="L111" i="5"/>
  <c r="M111" i="5" s="1"/>
  <c r="L112" i="5"/>
  <c r="M112" i="5" s="1"/>
  <c r="L113" i="5"/>
  <c r="M113" i="5" s="1"/>
  <c r="L114" i="5"/>
  <c r="M114" i="5" s="1"/>
  <c r="L115" i="5"/>
  <c r="M115" i="5" s="1"/>
  <c r="L116" i="5"/>
  <c r="M116" i="5" s="1"/>
  <c r="L117" i="5"/>
  <c r="M117" i="5" s="1"/>
  <c r="L118" i="5"/>
  <c r="M118" i="5" s="1"/>
  <c r="L119" i="5"/>
  <c r="M119" i="5" s="1"/>
  <c r="L17" i="5"/>
  <c r="M17" i="5" s="1"/>
  <c r="K11" i="4"/>
  <c r="L11" i="4" s="1"/>
  <c r="K12" i="4"/>
  <c r="L12" i="4" s="1"/>
  <c r="K13" i="4"/>
  <c r="L13" i="4" s="1"/>
  <c r="K14" i="4"/>
  <c r="L14" i="4" s="1"/>
  <c r="K15" i="4"/>
  <c r="L15" i="4" s="1"/>
  <c r="K16" i="4"/>
  <c r="L16" i="4" s="1"/>
  <c r="K17" i="4"/>
  <c r="L17" i="4" s="1"/>
  <c r="K18" i="4"/>
  <c r="L18" i="4" s="1"/>
  <c r="K19" i="4"/>
  <c r="L19" i="4" s="1"/>
  <c r="K20" i="4"/>
  <c r="L20" i="4" s="1"/>
  <c r="K21" i="4"/>
  <c r="L21" i="4" s="1"/>
  <c r="K22" i="4"/>
  <c r="L22" i="4" s="1"/>
  <c r="K23" i="4"/>
  <c r="L23" i="4" s="1"/>
  <c r="K24" i="4"/>
  <c r="L24" i="4" s="1"/>
  <c r="K25" i="4"/>
  <c r="L25" i="4" s="1"/>
  <c r="K26" i="4"/>
  <c r="L26" i="4" s="1"/>
  <c r="K27" i="4"/>
  <c r="L27" i="4" s="1"/>
  <c r="K10" i="4"/>
  <c r="L10" i="4" s="1"/>
  <c r="L8" i="5"/>
  <c r="M8" i="5" s="1"/>
  <c r="L9" i="5"/>
  <c r="M9" i="5" s="1"/>
  <c r="L10" i="5"/>
  <c r="M10" i="5" s="1"/>
  <c r="L11" i="5"/>
  <c r="M11" i="5" s="1"/>
  <c r="L12" i="5"/>
  <c r="M12" i="5" s="1"/>
  <c r="L13" i="5"/>
  <c r="M13" i="5" s="1"/>
  <c r="L14" i="5"/>
  <c r="M14" i="5" s="1"/>
  <c r="L15" i="5"/>
  <c r="M15" i="5" s="1"/>
  <c r="L7" i="5"/>
  <c r="M7" i="5" s="1"/>
  <c r="H28" i="4" l="1"/>
  <c r="I28" i="4"/>
  <c r="J28" i="4"/>
  <c r="G28" i="4"/>
  <c r="I40" i="4" l="1"/>
  <c r="H40" i="4"/>
  <c r="J40" i="4" s="1"/>
  <c r="K40" i="4" s="1"/>
  <c r="L40" i="4" s="1"/>
  <c r="G40" i="4"/>
  <c r="D40" i="4"/>
  <c r="L120" i="5" l="1"/>
  <c r="M120" i="5" s="1"/>
  <c r="K7" i="4"/>
  <c r="L7" i="4" s="1"/>
  <c r="K8" i="4"/>
  <c r="L8" i="4" s="1"/>
  <c r="K6" i="4"/>
  <c r="L6" i="4" s="1"/>
  <c r="K28" i="4" l="1"/>
  <c r="L28" i="4" s="1"/>
  <c r="I6" i="5" l="1"/>
  <c r="J6" i="5"/>
  <c r="H6" i="5"/>
  <c r="K6" i="5" l="1"/>
  <c r="I16" i="5"/>
  <c r="I5" i="5" s="1"/>
  <c r="J16" i="5"/>
  <c r="J5" i="5" s="1"/>
  <c r="H16" i="5"/>
  <c r="H5" i="5" s="1"/>
  <c r="H9" i="4"/>
  <c r="I9" i="4"/>
  <c r="L6" i="5" l="1"/>
  <c r="M6" i="5" s="1"/>
  <c r="J9" i="4"/>
  <c r="K9" i="4"/>
  <c r="L9" i="4" s="1"/>
  <c r="G5" i="4" l="1"/>
  <c r="I5" i="4"/>
  <c r="I4" i="4" s="1"/>
  <c r="H5" i="4"/>
  <c r="H4" i="4" s="1"/>
  <c r="D5" i="4"/>
  <c r="D9" i="4"/>
  <c r="K5" i="4" l="1"/>
  <c r="J5" i="4"/>
  <c r="J4" i="4" s="1"/>
  <c r="L5" i="4" l="1"/>
  <c r="K4" i="4"/>
  <c r="L4" i="4" s="1"/>
  <c r="G9" i="4"/>
  <c r="G4" i="4" s="1"/>
  <c r="K16" i="5" l="1"/>
  <c r="L16" i="5" l="1"/>
  <c r="K5" i="5"/>
  <c r="L5" i="5" l="1"/>
  <c r="M5" i="5" s="1"/>
  <c r="M16" i="5"/>
</calcChain>
</file>

<file path=xl/sharedStrings.xml><?xml version="1.0" encoding="utf-8"?>
<sst xmlns="http://schemas.openxmlformats.org/spreadsheetml/2006/main" count="1269" uniqueCount="428">
  <si>
    <t>부서명</t>
    <phoneticPr fontId="1" type="noConversion"/>
  </si>
  <si>
    <t>계</t>
    <phoneticPr fontId="1" type="noConversion"/>
  </si>
  <si>
    <t>보조금</t>
    <phoneticPr fontId="1" type="noConversion"/>
  </si>
  <si>
    <t>자부담</t>
    <phoneticPr fontId="1" type="noConversion"/>
  </si>
  <si>
    <t>보 조 사 업 자</t>
    <phoneticPr fontId="1" type="noConversion"/>
  </si>
  <si>
    <t>보 조 사 업 명</t>
    <phoneticPr fontId="1" type="noConversion"/>
  </si>
  <si>
    <t>사 업 내 용</t>
    <phoneticPr fontId="1" type="noConversion"/>
  </si>
  <si>
    <t>(단위 : 천원)</t>
    <phoneticPr fontId="1" type="noConversion"/>
  </si>
  <si>
    <t>과목명</t>
    <phoneticPr fontId="1" type="noConversion"/>
  </si>
  <si>
    <t>주소</t>
    <phoneticPr fontId="1" type="noConversion"/>
  </si>
  <si>
    <t>성명</t>
    <phoneticPr fontId="1" type="noConversion"/>
  </si>
  <si>
    <t xml:space="preserve"> </t>
    <phoneticPr fontId="1" type="noConversion"/>
  </si>
  <si>
    <t xml:space="preserve"> </t>
    <phoneticPr fontId="1" type="noConversion"/>
  </si>
  <si>
    <t>농정과</t>
  </si>
  <si>
    <t>민간자본사업보조</t>
  </si>
  <si>
    <t>민간경상사업보조</t>
  </si>
  <si>
    <t>산림축산과</t>
  </si>
  <si>
    <t>1차
(해당부서)</t>
    <phoneticPr fontId="1" type="noConversion"/>
  </si>
  <si>
    <t>2차
(예산부서)</t>
    <phoneticPr fontId="1" type="noConversion"/>
  </si>
  <si>
    <t>3차
(위원회)</t>
    <phoneticPr fontId="1" type="noConversion"/>
  </si>
  <si>
    <t>농정과 소계</t>
    <phoneticPr fontId="1" type="noConversion"/>
  </si>
  <si>
    <t>산림축산과 소계</t>
    <phoneticPr fontId="1" type="noConversion"/>
  </si>
  <si>
    <t>1차
(해당부서)</t>
    <phoneticPr fontId="1" type="noConversion"/>
  </si>
  <si>
    <t>2차
(예산부서)</t>
    <phoneticPr fontId="1" type="noConversion"/>
  </si>
  <si>
    <t>3차
(위원회)</t>
    <phoneticPr fontId="1" type="noConversion"/>
  </si>
  <si>
    <t xml:space="preserve">   </t>
    <phoneticPr fontId="1" type="noConversion"/>
  </si>
  <si>
    <t>우수 농특산물 포장재 지원사업</t>
  </si>
  <si>
    <t>환경관리과 소계</t>
    <phoneticPr fontId="1" type="noConversion"/>
  </si>
  <si>
    <t>환경관리과</t>
  </si>
  <si>
    <t>전기자동차 민간보급사업</t>
  </si>
  <si>
    <t>환경관리과 소계</t>
    <phoneticPr fontId="1" type="noConversion"/>
  </si>
  <si>
    <t xml:space="preserve"> 농정과 소계</t>
    <phoneticPr fontId="1" type="noConversion"/>
  </si>
  <si>
    <t>2,000천원*1대*50%</t>
  </si>
  <si>
    <t>5,000천원*1대*50%</t>
  </si>
  <si>
    <t>2,000천원*1식*50%</t>
  </si>
  <si>
    <t xml:space="preserve"> 산림축산과 소계</t>
    <phoneticPr fontId="1" type="noConversion"/>
  </si>
  <si>
    <t>민간자본사업보조(자체재원)</t>
  </si>
  <si>
    <t>축산농가 소독시설 지원사업</t>
  </si>
  <si>
    <t>300천원*1대*50%</t>
  </si>
  <si>
    <t>1,600천원*1대*50%</t>
  </si>
  <si>
    <t>건축과 소계</t>
    <phoneticPr fontId="1" type="noConversion"/>
  </si>
  <si>
    <t>건축과</t>
  </si>
  <si>
    <t>농촌빈집정비지원사업</t>
  </si>
  <si>
    <t>농촌빈집 철거를 통한 경관 및 환경개선</t>
  </si>
  <si>
    <t>1,000천원*1식</t>
  </si>
  <si>
    <t>합계</t>
    <phoneticPr fontId="1" type="noConversion"/>
  </si>
  <si>
    <t>합계</t>
    <phoneticPr fontId="1" type="noConversion"/>
  </si>
  <si>
    <t>2020년도 제11회 예천군 보조금심의위원회 대상자선정 심의조서 총괄표</t>
    <phoneticPr fontId="1" type="noConversion"/>
  </si>
  <si>
    <t>7,000천원*3대
14,200천원*1대</t>
  </si>
  <si>
    <t>운행차 배출가스 저감사업
(배출가스 저감장치 부착)</t>
  </si>
  <si>
    <t>3,724천원*1대</t>
  </si>
  <si>
    <t>5,000천원*1식*50%
2,618천원*1식*100%
9,990천원*1식*50%
5,482천원*1식*50%</t>
  </si>
  <si>
    <t>전기승용차 7,000천원*1대</t>
  </si>
  <si>
    <t>전기승용차 14,200천원*1대</t>
  </si>
  <si>
    <t>1종복합소형 3,724천원*1대</t>
  </si>
  <si>
    <t>대형건축물 슬레이트 처리 지원사업</t>
  </si>
  <si>
    <t>5,000천원*1식*50%</t>
  </si>
  <si>
    <t>2,618천원*1식*100%</t>
  </si>
  <si>
    <t>9,990천원*1식*50%</t>
  </si>
  <si>
    <t>5,482천원*1식*50%</t>
  </si>
  <si>
    <t>농업6차산업 활성화 대책지원사업</t>
  </si>
  <si>
    <t>3,000천원 * 1명 * 90%</t>
  </si>
  <si>
    <t>중소형농업기계지원</t>
  </si>
  <si>
    <t>2,000천원*10대*50%</t>
  </si>
  <si>
    <t>과수 FTA대응 대체과수 지원(관정개발)</t>
  </si>
  <si>
    <t>8,000천원*1공*50%</t>
  </si>
  <si>
    <t>과수 FTA대응 대체과수 지원(점적관수)</t>
  </si>
  <si>
    <t>1천원*7,400㎡*50%</t>
  </si>
  <si>
    <t>과수 FTA대응 대체과수 지원(선별기)</t>
  </si>
  <si>
    <t>2,000천원*6,000㎡*50%대</t>
  </si>
  <si>
    <t>과실 생력화기자재 지원(SS기)</t>
  </si>
  <si>
    <t>20,000천원*1대*25%</t>
  </si>
  <si>
    <t>과실 장기저장제 지원</t>
  </si>
  <si>
    <t>33천원*667㎡*50%</t>
  </si>
  <si>
    <t>자두재배농가 경쟁력 제고(동력운반차)</t>
  </si>
  <si>
    <t>3,400천원*2대*50%</t>
  </si>
  <si>
    <t>자두재배농가 경쟁력 제고(자두선별기)</t>
  </si>
  <si>
    <t>5,000천원*4대*50%</t>
  </si>
  <si>
    <t>자두재배농가 경쟁력 제고(전동가위)</t>
  </si>
  <si>
    <t>과실생산비 절감 및 품질제고 지원(신선도유지기)</t>
  </si>
  <si>
    <t>2,000천원*2대*50%</t>
  </si>
  <si>
    <t>화훼생산시설 경쟁력제고 지원(탄산가스발생기)</t>
  </si>
  <si>
    <t>1,500천원*10㎡*50%</t>
  </si>
  <si>
    <t>소득작목육성 지원(내재해형 하우스)</t>
  </si>
  <si>
    <t>22,000원*660㎡*70%</t>
  </si>
  <si>
    <t xml:space="preserve">고추비가림 재배시설 지원 </t>
  </si>
  <si>
    <t>22,000원*990㎡*70%</t>
  </si>
  <si>
    <t>소득작목육성지원
(탄산가스발생기)</t>
  </si>
  <si>
    <t>1,500천원*2대*50%</t>
  </si>
  <si>
    <t>소득작목육성지원
(이동식저온저장고)</t>
  </si>
  <si>
    <t>500천원*10㎡*50%</t>
  </si>
  <si>
    <t>2,500원*8,000매*50% 외 12건</t>
  </si>
  <si>
    <t>농산물 해외수출 홍보사업 지원</t>
  </si>
  <si>
    <t>25,000천원 * 1식</t>
  </si>
  <si>
    <t>농업6차산업 대책 컨설팅 지원</t>
  </si>
  <si>
    <t>과실 생력화기자재 지원</t>
  </si>
  <si>
    <t>33천원*10㎡*50%</t>
  </si>
  <si>
    <t>33천원*11㎡*50%</t>
  </si>
  <si>
    <t>33천원*16.5㎡*50%</t>
  </si>
  <si>
    <t>33천원*8.25㎡*50%</t>
  </si>
  <si>
    <t>33천원*24.75㎡*50%</t>
  </si>
  <si>
    <t>33천원*18.15㎡*50%</t>
  </si>
  <si>
    <t>33천원*14.025㎡*50%</t>
  </si>
  <si>
    <t>33천원*19.8㎡*50%</t>
  </si>
  <si>
    <t>33천원*4.95㎡*50%</t>
  </si>
  <si>
    <t>33천원*31.35㎡*50%</t>
  </si>
  <si>
    <t>33천원*33㎡*50%</t>
  </si>
  <si>
    <t>33천원*29.7㎡*50%</t>
  </si>
  <si>
    <t>33천원*13.2㎡*50%</t>
  </si>
  <si>
    <t>33천원*22㎡*50%</t>
  </si>
  <si>
    <t>33천원*6㎡*50%</t>
  </si>
  <si>
    <t>33천원*15㎡*50%</t>
  </si>
  <si>
    <t>33천원*14㎡*50%</t>
  </si>
  <si>
    <t>33천원*24㎡*50%</t>
  </si>
  <si>
    <t>33천원*8㎡*50%</t>
  </si>
  <si>
    <t>33천원*20㎡*50%</t>
  </si>
  <si>
    <t>3,400천원*1대*50%</t>
  </si>
  <si>
    <t>고추비가림 재배시설 지원</t>
  </si>
  <si>
    <t>소득작목육성 지원
(탄산가스발생기)</t>
  </si>
  <si>
    <t>소득작목육성 지원
(이동식저온저장고)</t>
  </si>
  <si>
    <t>2,500원*8,000매*50%</t>
  </si>
  <si>
    <t>800원*2,500매*50%</t>
  </si>
  <si>
    <t>1,500원*10,000매*50%</t>
  </si>
  <si>
    <t>1,000원*6,000매*50%</t>
  </si>
  <si>
    <t>550원*91,000매*50%</t>
  </si>
  <si>
    <t>2,000원*3,000매*50%</t>
  </si>
  <si>
    <t>1,000원*3,000매*50%</t>
  </si>
  <si>
    <t>2,000원*2,500매*50%</t>
  </si>
  <si>
    <t>2,000원*2,750매*50%</t>
  </si>
  <si>
    <t>1,000원*4,000매*50%</t>
  </si>
  <si>
    <t>농산물 해외수출 홍보 지원 사업</t>
  </si>
  <si>
    <t>주거용 목재펠릿보일러 지원사업</t>
  </si>
  <si>
    <t>민간자본사업보조(이전재원)</t>
  </si>
  <si>
    <t>4,000천원*1식*70%</t>
  </si>
  <si>
    <t>한우번식능력개선제지원</t>
  </si>
  <si>
    <t>30천원*10포*50%</t>
  </si>
  <si>
    <t>쿨링패드및스프링클러지원</t>
  </si>
  <si>
    <t>10,000천원*1개소*50%</t>
  </si>
  <si>
    <t>축사환기시설(송풍기)지원</t>
  </si>
  <si>
    <t>300천원*9대*50%</t>
  </si>
  <si>
    <t>한우미네랄블럭지원</t>
  </si>
  <si>
    <t>10천원*5개*50%</t>
  </si>
  <si>
    <t>축사관리용CCTV 지원</t>
  </si>
  <si>
    <t>면역강화용사료첨가제 지원사업</t>
  </si>
  <si>
    <t>30천원*15포*50%</t>
  </si>
  <si>
    <t>곤포사일리지제조비닐랩 지원사업</t>
  </si>
  <si>
    <t>1,320천원*25%</t>
  </si>
  <si>
    <t>4천원 * 20,000매</t>
  </si>
  <si>
    <t>한우 기생충 구제사업</t>
  </si>
  <si>
    <t>7천원*131두*50%</t>
  </si>
  <si>
    <t>5,000천원*2대*70%</t>
  </si>
  <si>
    <t>한우번식능력개선제 지원</t>
  </si>
  <si>
    <t>30천원*6포*50%</t>
  </si>
  <si>
    <t>30천원*1포*50%</t>
  </si>
  <si>
    <t>30천원*3포*50%</t>
  </si>
  <si>
    <t>300천원*5대*50%</t>
  </si>
  <si>
    <t>300천원*2대*50%</t>
  </si>
  <si>
    <t>10천원*5대*50%</t>
  </si>
  <si>
    <t>30천원*5포*50%</t>
  </si>
  <si>
    <t>60천원*4포*25%</t>
  </si>
  <si>
    <t>90천원*4포*25%</t>
  </si>
  <si>
    <t>예천한우 브랜드 사업(포장박스 및 포장재)</t>
  </si>
  <si>
    <t>4천원*1,000매*50%</t>
  </si>
  <si>
    <t>4천원*500매*50%</t>
  </si>
  <si>
    <t>4천원*1,600매*50%</t>
  </si>
  <si>
    <t>4천원*2,100매*50%</t>
  </si>
  <si>
    <t>7천원*25두*50%</t>
  </si>
  <si>
    <t>7천원*51두*50%</t>
  </si>
  <si>
    <t>7천원*20두*50%</t>
  </si>
  <si>
    <t>7천원*10두*50%</t>
  </si>
  <si>
    <t>7천원*15두*50%</t>
  </si>
  <si>
    <t>5,000천원*1대*70%</t>
  </si>
  <si>
    <t>건축과 소계</t>
    <phoneticPr fontId="1" type="noConversion"/>
  </si>
  <si>
    <t>11건</t>
    <phoneticPr fontId="1" type="noConversion"/>
  </si>
  <si>
    <t>33건</t>
    <phoneticPr fontId="1" type="noConversion"/>
  </si>
  <si>
    <t>운행차 배출가스 저감사업
(배출가스 저감장치 부착)</t>
    <phoneticPr fontId="1" type="noConversion"/>
  </si>
  <si>
    <t>9명</t>
    <phoneticPr fontId="1" type="noConversion"/>
  </si>
  <si>
    <t>103명</t>
    <phoneticPr fontId="1" type="noConversion"/>
  </si>
  <si>
    <t>50명</t>
    <phoneticPr fontId="1" type="noConversion"/>
  </si>
  <si>
    <t>14명</t>
    <phoneticPr fontId="1" type="noConversion"/>
  </si>
  <si>
    <t>176명</t>
    <phoneticPr fontId="1" type="noConversion"/>
  </si>
  <si>
    <t>전기자동차 민간보급사업</t>
    <phoneticPr fontId="1" type="noConversion"/>
  </si>
  <si>
    <t>2020년도 제11회 예천군 보조금심의위원회 대상자내역 별지 조서</t>
    <phoneticPr fontId="1" type="noConversion"/>
  </si>
  <si>
    <t>2020년 예천한우 브랜드 사업
(포장박스 및 포장재)</t>
    <phoneticPr fontId="1" type="noConversion"/>
  </si>
  <si>
    <t>화훼생산시설 경쟁력제고 지원
(탄산가스발생기)</t>
    <phoneticPr fontId="1" type="noConversion"/>
  </si>
  <si>
    <t>과실생산비 절감 및 품질제고 지원
(신선도유지기)</t>
    <phoneticPr fontId="1" type="noConversion"/>
  </si>
  <si>
    <t>대형건축물 슬레이트 처리 지원사업</t>
    <phoneticPr fontId="1" type="noConversion"/>
  </si>
  <si>
    <t>민간자본사업보조
(이전재원)</t>
    <phoneticPr fontId="1" type="noConversion"/>
  </si>
  <si>
    <t>용문면 금당실길 **-**</t>
    <phoneticPr fontId="1" type="noConversion"/>
  </si>
  <si>
    <t>대******* **지점 외 12농가</t>
    <phoneticPr fontId="1" type="noConversion"/>
  </si>
  <si>
    <t>㈜**** 대표 노*수</t>
    <phoneticPr fontId="1" type="noConversion"/>
  </si>
  <si>
    <t>예천군 용문면 덕신길 ***-8</t>
    <phoneticPr fontId="1" type="noConversion"/>
  </si>
  <si>
    <t>예천군 예천읍 대심*길 **-*</t>
    <phoneticPr fontId="1" type="noConversion"/>
  </si>
  <si>
    <t>예천군 호명면 검무로 **, ***동 ****호</t>
    <phoneticPr fontId="1" type="noConversion"/>
  </si>
  <si>
    <t>예천군 호명면 양지로 **, ***동 ***호</t>
    <phoneticPr fontId="1" type="noConversion"/>
  </si>
  <si>
    <t>예천군 보문면 오리골길 **</t>
    <phoneticPr fontId="1" type="noConversion"/>
  </si>
  <si>
    <t>예천군 감천면 덕율리 ***</t>
    <phoneticPr fontId="1" type="noConversion"/>
  </si>
  <si>
    <t>예천군 지보면 만화리 산 **</t>
    <phoneticPr fontId="1" type="noConversion"/>
  </si>
  <si>
    <t>예천군 풍양면 낙상리 ***-*</t>
    <phoneticPr fontId="1" type="noConversion"/>
  </si>
  <si>
    <t>예천군 풍양면 우망리 ***</t>
    <phoneticPr fontId="1" type="noConversion"/>
  </si>
  <si>
    <t>예천읍 석정길 ***</t>
    <phoneticPr fontId="1" type="noConversion"/>
  </si>
  <si>
    <t>효자면 텃골길 **</t>
    <phoneticPr fontId="1" type="noConversion"/>
  </si>
  <si>
    <t>은풍면 어림성길 ***-*</t>
    <phoneticPr fontId="1" type="noConversion"/>
  </si>
  <si>
    <t>유천면 고산길 **-**</t>
    <phoneticPr fontId="1" type="noConversion"/>
  </si>
  <si>
    <t>유천면 성평길 **-*</t>
    <phoneticPr fontId="1" type="noConversion"/>
  </si>
  <si>
    <t>유천면 수심*길 **-*</t>
    <phoneticPr fontId="1" type="noConversion"/>
  </si>
  <si>
    <t>용궁면 용개로 ***-*</t>
    <phoneticPr fontId="1" type="noConversion"/>
  </si>
  <si>
    <t>지보면 피아골길 ***-**</t>
    <phoneticPr fontId="1" type="noConversion"/>
  </si>
  <si>
    <t>지보면 암천길 **-*</t>
    <phoneticPr fontId="1" type="noConversion"/>
  </si>
  <si>
    <t>풍양면 와룡길 **</t>
    <phoneticPr fontId="1" type="noConversion"/>
  </si>
  <si>
    <t>호명면 행복로 ***, ***동 ***호</t>
    <phoneticPr fontId="1" type="noConversion"/>
  </si>
  <si>
    <t>용궁면 송암로 **</t>
    <phoneticPr fontId="1" type="noConversion"/>
  </si>
  <si>
    <t>은풍면 은풍준시길 **</t>
    <phoneticPr fontId="1" type="noConversion"/>
  </si>
  <si>
    <t>예천읍 대심*길 **</t>
    <phoneticPr fontId="1" type="noConversion"/>
  </si>
  <si>
    <t xml:space="preserve">예천읍 노상리길 ** </t>
    <phoneticPr fontId="1" type="noConversion"/>
  </si>
  <si>
    <t>효자면 제촌길 **</t>
    <phoneticPr fontId="1" type="noConversion"/>
  </si>
  <si>
    <t>예천읍 노상리길 **</t>
    <phoneticPr fontId="1" type="noConversion"/>
  </si>
  <si>
    <t xml:space="preserve">은풍면 거록길 **-* </t>
    <phoneticPr fontId="1" type="noConversion"/>
  </si>
  <si>
    <t xml:space="preserve">은풍면 은풍로 **-* </t>
    <phoneticPr fontId="1" type="noConversion"/>
  </si>
  <si>
    <t xml:space="preserve">은풍면 은풍로 ** </t>
    <phoneticPr fontId="1" type="noConversion"/>
  </si>
  <si>
    <t>예천읍 대심*길 **, ***호</t>
    <phoneticPr fontId="1" type="noConversion"/>
  </si>
  <si>
    <t xml:space="preserve">은풍면 과산골길 ** </t>
    <phoneticPr fontId="1" type="noConversion"/>
  </si>
  <si>
    <t xml:space="preserve">은풍면 어림성길 ***-** </t>
    <phoneticPr fontId="1" type="noConversion"/>
  </si>
  <si>
    <t xml:space="preserve">은풍면 은풍로 ***-** </t>
    <phoneticPr fontId="1" type="noConversion"/>
  </si>
  <si>
    <t xml:space="preserve">은풍면 한감길 **-* </t>
    <phoneticPr fontId="1" type="noConversion"/>
  </si>
  <si>
    <t xml:space="preserve">은풍면 부용봉길 *** </t>
    <phoneticPr fontId="1" type="noConversion"/>
  </si>
  <si>
    <t xml:space="preserve">은풍면 어림성길 ** </t>
    <phoneticPr fontId="1" type="noConversion"/>
  </si>
  <si>
    <t xml:space="preserve">은풍면 한감길 ** </t>
    <phoneticPr fontId="1" type="noConversion"/>
  </si>
  <si>
    <t xml:space="preserve">은풍면 부용봉길 ***-** </t>
    <phoneticPr fontId="1" type="noConversion"/>
  </si>
  <si>
    <t xml:space="preserve">은풍면 조고리길 *** </t>
    <phoneticPr fontId="1" type="noConversion"/>
  </si>
  <si>
    <t>은풍면 율곡*길 ***</t>
    <phoneticPr fontId="1" type="noConversion"/>
  </si>
  <si>
    <t xml:space="preserve">은풍면 과산골길 * </t>
    <phoneticPr fontId="1" type="noConversion"/>
  </si>
  <si>
    <t>은풍면 과산골길 **</t>
    <phoneticPr fontId="1" type="noConversion"/>
  </si>
  <si>
    <t xml:space="preserve">은풍면 은풍준시길 **-* </t>
    <phoneticPr fontId="1" type="noConversion"/>
  </si>
  <si>
    <t xml:space="preserve">은풍면 거록길 **-** </t>
    <phoneticPr fontId="1" type="noConversion"/>
  </si>
  <si>
    <t xml:space="preserve">은풍면 송월길 ** </t>
    <phoneticPr fontId="1" type="noConversion"/>
  </si>
  <si>
    <t xml:space="preserve">은풍면 어림성길 *** </t>
    <phoneticPr fontId="1" type="noConversion"/>
  </si>
  <si>
    <t xml:space="preserve">은풍면 은풍준시길 ** </t>
    <phoneticPr fontId="1" type="noConversion"/>
  </si>
  <si>
    <t xml:space="preserve">은풍면 은풍준시길 **-** </t>
    <phoneticPr fontId="1" type="noConversion"/>
  </si>
  <si>
    <t>은풍면 은풍로 ***-**</t>
    <phoneticPr fontId="1" type="noConversion"/>
  </si>
  <si>
    <t>감천면 진물길 **</t>
    <phoneticPr fontId="1" type="noConversion"/>
  </si>
  <si>
    <t>감천면 현내*길 **</t>
    <phoneticPr fontId="1" type="noConversion"/>
  </si>
  <si>
    <t>감천면 도평길 **-**</t>
    <phoneticPr fontId="1" type="noConversion"/>
  </si>
  <si>
    <t>감천면 벌방*길 **</t>
    <phoneticPr fontId="1" type="noConversion"/>
  </si>
  <si>
    <t>감천면 벌방*길 **-**</t>
    <phoneticPr fontId="1" type="noConversion"/>
  </si>
  <si>
    <t>감천면 대맥리 ***</t>
    <phoneticPr fontId="1" type="noConversion"/>
  </si>
  <si>
    <t>지보면 대죽길 ***</t>
    <phoneticPr fontId="1" type="noConversion"/>
  </si>
  <si>
    <t>지보면 지풍로 ***</t>
    <phoneticPr fontId="1" type="noConversion"/>
  </si>
  <si>
    <t>지보면 지보로 ***-**</t>
    <phoneticPr fontId="1" type="noConversion"/>
  </si>
  <si>
    <t>지보면 지포길 **</t>
    <phoneticPr fontId="1" type="noConversion"/>
  </si>
  <si>
    <t>지보면 어신*길 **-**</t>
    <phoneticPr fontId="1" type="noConversion"/>
  </si>
  <si>
    <t>지보면 예지로 ***-*</t>
    <phoneticPr fontId="1" type="noConversion"/>
  </si>
  <si>
    <t>지보면 도경길 **</t>
    <phoneticPr fontId="1" type="noConversion"/>
  </si>
  <si>
    <t>풍양면 괴당*길 **-*</t>
    <phoneticPr fontId="1" type="noConversion"/>
  </si>
  <si>
    <t>감천면 수용골길 ***-**</t>
    <phoneticPr fontId="1" type="noConversion"/>
  </si>
  <si>
    <t>감천면 한천사길 **</t>
    <phoneticPr fontId="1" type="noConversion"/>
  </si>
  <si>
    <t>감천면 옥계천로 **</t>
    <phoneticPr fontId="1" type="noConversion"/>
  </si>
  <si>
    <t>예천읍 흑응로 **</t>
    <phoneticPr fontId="1" type="noConversion"/>
  </si>
  <si>
    <t>감천면 수용골길 ***</t>
    <phoneticPr fontId="1" type="noConversion"/>
  </si>
  <si>
    <t xml:space="preserve"> 지보면 매창길 ***</t>
    <phoneticPr fontId="1" type="noConversion"/>
  </si>
  <si>
    <t>개포면 신음리길 **-***</t>
    <phoneticPr fontId="1" type="noConversion"/>
  </si>
  <si>
    <t>유천면 고산길 **</t>
    <phoneticPr fontId="1" type="noConversion"/>
  </si>
  <si>
    <t>예천읍 시장로 ***</t>
    <phoneticPr fontId="1" type="noConversion"/>
  </si>
  <si>
    <t>용문면 방두들길 **</t>
    <phoneticPr fontId="1" type="noConversion"/>
  </si>
  <si>
    <t>효자면 도촌길 **</t>
    <phoneticPr fontId="1" type="noConversion"/>
  </si>
  <si>
    <t>은풍면 송월길 **</t>
    <phoneticPr fontId="1" type="noConversion"/>
  </si>
  <si>
    <t>은풍면 어림성길 ***</t>
    <phoneticPr fontId="1" type="noConversion"/>
  </si>
  <si>
    <t>감천면 석송로 ***-**</t>
    <phoneticPr fontId="1" type="noConversion"/>
  </si>
  <si>
    <t>감천면 충효로 ****-**</t>
    <phoneticPr fontId="1" type="noConversion"/>
  </si>
  <si>
    <t>보문면 일방길 **-**</t>
    <phoneticPr fontId="1" type="noConversion"/>
  </si>
  <si>
    <t>보문면 붉은재길 **</t>
    <phoneticPr fontId="1" type="noConversion"/>
  </si>
  <si>
    <t>호명면 백송길 **</t>
    <phoneticPr fontId="1" type="noConversion"/>
  </si>
  <si>
    <t>호명면 번개길 ***-*</t>
    <phoneticPr fontId="1" type="noConversion"/>
  </si>
  <si>
    <t>유천면 광전*길 ***-*</t>
    <phoneticPr fontId="1" type="noConversion"/>
  </si>
  <si>
    <t>용궁면 외무길 **-*</t>
    <phoneticPr fontId="1" type="noConversion"/>
  </si>
  <si>
    <t>개포면 성조길 *-**</t>
    <phoneticPr fontId="1" type="noConversion"/>
  </si>
  <si>
    <t>지보면 어신*길 ***</t>
    <phoneticPr fontId="1" type="noConversion"/>
  </si>
  <si>
    <t>풍양면 영풍로 ***-**</t>
    <phoneticPr fontId="1" type="noConversion"/>
  </si>
  <si>
    <t>풍양면 효제길 **</t>
    <phoneticPr fontId="1" type="noConversion"/>
  </si>
  <si>
    <t>예천읍 효자로 ***-*</t>
    <phoneticPr fontId="1" type="noConversion"/>
  </si>
  <si>
    <t>예천읍 왕신리 ***-*</t>
    <phoneticPr fontId="1" type="noConversion"/>
  </si>
  <si>
    <t>용문면 금당실길 **</t>
    <phoneticPr fontId="1" type="noConversion"/>
  </si>
  <si>
    <t>용문면 하학길 **-*</t>
    <phoneticPr fontId="1" type="noConversion"/>
  </si>
  <si>
    <t>은풍면 은풍로 **-*</t>
    <phoneticPr fontId="1" type="noConversion"/>
  </si>
  <si>
    <t>예천군 감천면 관현*길 *</t>
    <phoneticPr fontId="1" type="noConversion"/>
  </si>
  <si>
    <t>보문면 산성길 ***-**</t>
    <phoneticPr fontId="1" type="noConversion"/>
  </si>
  <si>
    <t>보문면 방점이길 **</t>
    <phoneticPr fontId="1" type="noConversion"/>
  </si>
  <si>
    <t>지보면 지보로 ***-*</t>
    <phoneticPr fontId="1" type="noConversion"/>
  </si>
  <si>
    <t>지보면 지보리 ***</t>
    <phoneticPr fontId="1" type="noConversion"/>
  </si>
  <si>
    <t>지보면 수월*길 ***</t>
    <phoneticPr fontId="1" type="noConversion"/>
  </si>
  <si>
    <t>대구광역시 동구 동대구로 ***(신천동 ***)</t>
    <phoneticPr fontId="1" type="noConversion"/>
  </si>
  <si>
    <t>용문면 하학길 **</t>
    <phoneticPr fontId="1" type="noConversion"/>
  </si>
  <si>
    <t>용문면 복천길 **-**</t>
    <phoneticPr fontId="1" type="noConversion"/>
  </si>
  <si>
    <t>감천면 장산마촌길 ***-**</t>
    <phoneticPr fontId="1" type="noConversion"/>
  </si>
  <si>
    <t>감천면 현내*길 **-**</t>
    <phoneticPr fontId="1" type="noConversion"/>
  </si>
  <si>
    <t>효자면 백석길 **</t>
    <phoneticPr fontId="1" type="noConversion"/>
  </si>
  <si>
    <t>용궁면 해룡길 ***</t>
    <phoneticPr fontId="1" type="noConversion"/>
  </si>
  <si>
    <t>지보면 마전*길 **-*</t>
    <phoneticPr fontId="1" type="noConversion"/>
  </si>
  <si>
    <t>용궁면 대은길 **-**</t>
    <phoneticPr fontId="1" type="noConversion"/>
  </si>
  <si>
    <t>풍양면 낙상*길 ***-*</t>
    <phoneticPr fontId="1" type="noConversion"/>
  </si>
  <si>
    <t>유천면 가동*길 **-*</t>
    <phoneticPr fontId="1" type="noConversion"/>
  </si>
  <si>
    <t>지보면 마전*길 **</t>
    <phoneticPr fontId="1" type="noConversion"/>
  </si>
  <si>
    <t>호명면 봉호로 ****-**</t>
    <phoneticPr fontId="1" type="noConversion"/>
  </si>
  <si>
    <t>풍양면 낙상*길 **-**</t>
    <phoneticPr fontId="1" type="noConversion"/>
  </si>
  <si>
    <t>유천면 예성로 ***</t>
    <phoneticPr fontId="1" type="noConversion"/>
  </si>
  <si>
    <t>예천읍 중앙로 **, ***호</t>
    <phoneticPr fontId="1" type="noConversion"/>
  </si>
  <si>
    <t>유천면 교동길 **-**</t>
    <phoneticPr fontId="1" type="noConversion"/>
  </si>
  <si>
    <t>예천읍 한천길 **</t>
    <phoneticPr fontId="1" type="noConversion"/>
  </si>
  <si>
    <t>예천읍 시장로 **-*</t>
    <phoneticPr fontId="1" type="noConversion"/>
  </si>
  <si>
    <t>예천읍 봉덕로 **</t>
    <phoneticPr fontId="1" type="noConversion"/>
  </si>
  <si>
    <t>예천읍 충효로 ***</t>
    <phoneticPr fontId="1" type="noConversion"/>
  </si>
  <si>
    <t>예천읍 시장로 **</t>
    <phoneticPr fontId="1" type="noConversion"/>
  </si>
  <si>
    <t>용문면 상금시장길 *-*</t>
    <phoneticPr fontId="1" type="noConversion"/>
  </si>
  <si>
    <t>효자면 도효자로 ****</t>
    <phoneticPr fontId="1" type="noConversion"/>
  </si>
  <si>
    <t>감천면 포리 *길 **</t>
    <phoneticPr fontId="1" type="noConversion"/>
  </si>
  <si>
    <t>호명면 양지*길 *</t>
    <phoneticPr fontId="1" type="noConversion"/>
  </si>
  <si>
    <t>호명면 검무로 ** 우방아이유쉘 상가 ***호</t>
    <phoneticPr fontId="1" type="noConversion"/>
  </si>
  <si>
    <t>호명면 양지*길 **</t>
    <phoneticPr fontId="1" type="noConversion"/>
  </si>
  <si>
    <t>호명면 새움*로 **, **.* 타워 ***~***호</t>
    <phoneticPr fontId="1" type="noConversion"/>
  </si>
  <si>
    <t>용궁면 용궁로 ***</t>
    <phoneticPr fontId="1" type="noConversion"/>
  </si>
  <si>
    <t>지보면 지보로 ***</t>
    <phoneticPr fontId="1" type="noConversion"/>
  </si>
  <si>
    <t>지보면 지보로 ***-*</t>
    <phoneticPr fontId="1" type="noConversion"/>
  </si>
  <si>
    <t>풍양면 상풍로 ****</t>
    <phoneticPr fontId="1" type="noConversion"/>
  </si>
  <si>
    <t xml:space="preserve">풍양면 상풍로 **** </t>
    <phoneticPr fontId="1" type="noConversion"/>
  </si>
  <si>
    <t>풍양면 낙상*길 **</t>
    <phoneticPr fontId="1" type="noConversion"/>
  </si>
  <si>
    <t>풍양면 풍지로 ***-*</t>
    <phoneticPr fontId="1" type="noConversion"/>
  </si>
  <si>
    <t>풍양면 흔전길 **</t>
    <phoneticPr fontId="1" type="noConversion"/>
  </si>
  <si>
    <t>풍양면 상풍로 ****</t>
    <phoneticPr fontId="1" type="noConversion"/>
  </si>
  <si>
    <t>풍양면 풍지로 ***-**</t>
    <phoneticPr fontId="1" type="noConversion"/>
  </si>
  <si>
    <t>풍양면 상풍로 ****-**</t>
    <phoneticPr fontId="1" type="noConversion"/>
  </si>
  <si>
    <t>풍양면 수산못길 ***</t>
    <phoneticPr fontId="1" type="noConversion"/>
  </si>
  <si>
    <t>풍양면 구룡길 **</t>
    <phoneticPr fontId="1" type="noConversion"/>
  </si>
  <si>
    <t>예천군 풍양면 공덕길 ***</t>
    <phoneticPr fontId="1" type="noConversion"/>
  </si>
  <si>
    <t>예천군 은풍면 부용봉길 ***-**</t>
    <phoneticPr fontId="1" type="noConversion"/>
  </si>
  <si>
    <t>예천군 유천면 광전*길 **-*</t>
    <phoneticPr fontId="1" type="noConversion"/>
  </si>
  <si>
    <t>예천군 감천면 덕율리  ***</t>
    <phoneticPr fontId="1" type="noConversion"/>
  </si>
  <si>
    <t>문경시 신흥*길 *-*</t>
    <phoneticPr fontId="1" type="noConversion"/>
  </si>
  <si>
    <t>예천군 개포면 솔골길 **</t>
    <phoneticPr fontId="1" type="noConversion"/>
  </si>
  <si>
    <t>부산시 부산진구 시민공원로**번길**</t>
    <phoneticPr fontId="1" type="noConversion"/>
  </si>
  <si>
    <t>예천군 감천면 복골길 **-*</t>
    <phoneticPr fontId="1" type="noConversion"/>
  </si>
  <si>
    <t>경기도 화성시 병점*로 ***</t>
    <phoneticPr fontId="1" type="noConversion"/>
  </si>
  <si>
    <t>예천군 용궁면 원당길 **-*</t>
    <phoneticPr fontId="1" type="noConversion"/>
  </si>
  <si>
    <t>예천군 용궁면 용궁로 **-*</t>
    <phoneticPr fontId="1" type="noConversion"/>
  </si>
  <si>
    <t>구미시 *공단로*길 **-**</t>
    <phoneticPr fontId="1" type="noConversion"/>
  </si>
  <si>
    <t>서울시 강서구 강서로 **길 **-*</t>
    <phoneticPr fontId="1" type="noConversion"/>
  </si>
  <si>
    <t>예천군 유천면 송전길 **-**</t>
    <phoneticPr fontId="1" type="noConversion"/>
  </si>
  <si>
    <t>심**</t>
    <phoneticPr fontId="1" type="noConversion"/>
  </si>
  <si>
    <t>박**</t>
    <phoneticPr fontId="1" type="noConversion"/>
  </si>
  <si>
    <t>김**</t>
    <phoneticPr fontId="1" type="noConversion"/>
  </si>
  <si>
    <t>유**</t>
    <phoneticPr fontId="1" type="noConversion"/>
  </si>
  <si>
    <t>홍**</t>
    <phoneticPr fontId="1" type="noConversion"/>
  </si>
  <si>
    <t>정**</t>
    <phoneticPr fontId="1" type="noConversion"/>
  </si>
  <si>
    <t>이**</t>
    <phoneticPr fontId="1" type="noConversion"/>
  </si>
  <si>
    <t>왕**</t>
    <phoneticPr fontId="1" type="noConversion"/>
  </si>
  <si>
    <t>신**</t>
    <phoneticPr fontId="1" type="noConversion"/>
  </si>
  <si>
    <t>최**</t>
    <phoneticPr fontId="1" type="noConversion"/>
  </si>
  <si>
    <t>임**</t>
    <phoneticPr fontId="1" type="noConversion"/>
  </si>
  <si>
    <t>장**</t>
    <phoneticPr fontId="1" type="noConversion"/>
  </si>
  <si>
    <t>황**</t>
    <phoneticPr fontId="1" type="noConversion"/>
  </si>
  <si>
    <t>권**</t>
    <phoneticPr fontId="1" type="noConversion"/>
  </si>
  <si>
    <t>남**</t>
    <phoneticPr fontId="1" type="noConversion"/>
  </si>
  <si>
    <t>도**</t>
    <phoneticPr fontId="1" type="noConversion"/>
  </si>
  <si>
    <t>서**</t>
    <phoneticPr fontId="1" type="noConversion"/>
  </si>
  <si>
    <t>원**</t>
    <phoneticPr fontId="1" type="noConversion"/>
  </si>
  <si>
    <t>윤**</t>
    <phoneticPr fontId="1" type="noConversion"/>
  </si>
  <si>
    <t>진**</t>
    <phoneticPr fontId="1" type="noConversion"/>
  </si>
  <si>
    <t>채**</t>
    <phoneticPr fontId="1" type="noConversion"/>
  </si>
  <si>
    <t>한**</t>
    <phoneticPr fontId="1" type="noConversion"/>
  </si>
  <si>
    <t>유**(**년)</t>
    <phoneticPr fontId="1" type="noConversion"/>
  </si>
  <si>
    <t>조**</t>
    <phoneticPr fontId="1" type="noConversion"/>
  </si>
  <si>
    <t>안**</t>
    <phoneticPr fontId="1" type="noConversion"/>
  </si>
  <si>
    <t>곽**</t>
    <phoneticPr fontId="1" type="noConversion"/>
  </si>
  <si>
    <t>양**</t>
    <phoneticPr fontId="1" type="noConversion"/>
  </si>
  <si>
    <t>전**</t>
    <phoneticPr fontId="1" type="noConversion"/>
  </si>
  <si>
    <t>******협 **지점(이**)</t>
    <phoneticPr fontId="1" type="noConversion"/>
  </si>
  <si>
    <t>****(장**)</t>
    <phoneticPr fontId="1" type="noConversion"/>
  </si>
  <si>
    <t>예천 왕신 ****반(전**)</t>
    <phoneticPr fontId="1" type="noConversion"/>
  </si>
  <si>
    <t>***(신**)</t>
    <phoneticPr fontId="1" type="noConversion"/>
  </si>
  <si>
    <t>******법인(윤**)</t>
    <phoneticPr fontId="1" type="noConversion"/>
  </si>
  <si>
    <t>*******반(김**)</t>
    <phoneticPr fontId="1" type="noConversion"/>
  </si>
  <si>
    <t>*****(안**)</t>
    <phoneticPr fontId="1" type="noConversion"/>
  </si>
  <si>
    <t>*****(정**)</t>
    <phoneticPr fontId="1" type="noConversion"/>
  </si>
  <si>
    <t>****(이**)</t>
    <phoneticPr fontId="1" type="noConversion"/>
  </si>
  <si>
    <t>*******반(어**)</t>
    <phoneticPr fontId="1" type="noConversion"/>
  </si>
  <si>
    <t>****법인 ***(정**)</t>
    <phoneticPr fontId="1" type="noConversion"/>
  </si>
  <si>
    <t>**********법인(최**)</t>
    <phoneticPr fontId="1" type="noConversion"/>
  </si>
  <si>
    <t>노**</t>
    <phoneticPr fontId="1" type="noConversion"/>
  </si>
  <si>
    <t>변**</t>
    <phoneticPr fontId="1" type="noConversion"/>
  </si>
  <si>
    <t>손**</t>
    <phoneticPr fontId="1" type="noConversion"/>
  </si>
  <si>
    <t>현**</t>
    <phoneticPr fontId="1" type="noConversion"/>
  </si>
  <si>
    <t>강**</t>
    <phoneticPr fontId="1" type="noConversion"/>
  </si>
  <si>
    <t>배**</t>
    <phoneticPr fontId="1" type="noConversion"/>
  </si>
  <si>
    <t>주**</t>
    <phoneticPr fontId="1" type="noConversion"/>
  </si>
  <si>
    <t>성**</t>
    <phoneticPr fontId="1" type="noConversion"/>
  </si>
  <si>
    <t>**********법인</t>
    <phoneticPr fontId="1" type="noConversion"/>
  </si>
  <si>
    <t>천**</t>
    <phoneticPr fontId="1" type="noConversion"/>
  </si>
  <si>
    <t>우**</t>
    <phoneticPr fontId="1" type="noConversion"/>
  </si>
  <si>
    <t>김**</t>
    <phoneticPr fontId="1" type="noConversion"/>
  </si>
  <si>
    <t>예천군 용문면 심** 외 3인</t>
    <phoneticPr fontId="1" type="noConversion"/>
  </si>
  <si>
    <t>예천군 보문면 홍**</t>
    <phoneticPr fontId="1" type="noConversion"/>
  </si>
  <si>
    <t>예천읍 석정길 *** 왕** 외 9명</t>
    <phoneticPr fontId="1" type="noConversion"/>
  </si>
  <si>
    <t>호명면 행복로 ***, ***동 ***호 박**</t>
    <phoneticPr fontId="1" type="noConversion"/>
  </si>
  <si>
    <t>은풍면 은풍준시길 ** 황**</t>
    <phoneticPr fontId="1" type="noConversion"/>
  </si>
  <si>
    <t>용궁면 송암로 ** 장**</t>
    <phoneticPr fontId="1" type="noConversion"/>
  </si>
  <si>
    <t>예천읍 대심*길 ** 심** 외 44명</t>
    <phoneticPr fontId="1" type="noConversion"/>
  </si>
  <si>
    <t>예천읍 대심*길 ** 안** 외 1명</t>
    <phoneticPr fontId="1" type="noConversion"/>
  </si>
  <si>
    <t>감천면 한천사길 ** 곽** 외 3명</t>
    <phoneticPr fontId="1" type="noConversion"/>
  </si>
  <si>
    <t>예천읍 흑응로 ** 박**</t>
    <phoneticPr fontId="1" type="noConversion"/>
  </si>
  <si>
    <t>은풍면 거록길 **-* 김** 외 1명</t>
    <phoneticPr fontId="1" type="noConversion"/>
  </si>
  <si>
    <t xml:space="preserve"> 지보면 매창길 *** 이**</t>
    <phoneticPr fontId="1" type="noConversion"/>
  </si>
  <si>
    <t>개포면 신음리길 **-*** 최**</t>
    <phoneticPr fontId="1" type="noConversion"/>
  </si>
  <si>
    <t>유천면 고산길 ** 박**</t>
    <phoneticPr fontId="1" type="noConversion"/>
  </si>
  <si>
    <t>예천읍 시장로 *** 김**</t>
    <phoneticPr fontId="1" type="noConversion"/>
  </si>
  <si>
    <t>용문면 방두들길 ** 박** 외 15명</t>
    <phoneticPr fontId="1" type="noConversion"/>
  </si>
  <si>
    <t>용문면 하학길 ** 박**</t>
    <phoneticPr fontId="1" type="noConversion"/>
  </si>
  <si>
    <t>예천읍 시장로*** 김** 외 2명</t>
    <phoneticPr fontId="1" type="noConversion"/>
  </si>
  <si>
    <t>감천면 현내*길 **-** 손**</t>
    <phoneticPr fontId="1" type="noConversion"/>
  </si>
  <si>
    <t>효자면 백석길 ** 김** 외 3명</t>
    <phoneticPr fontId="1" type="noConversion"/>
  </si>
  <si>
    <t>용궁면 대은길 **-** 권**</t>
    <phoneticPr fontId="1" type="noConversion"/>
  </si>
  <si>
    <t>풍양면 낙상*길 ***-* 정**</t>
    <phoneticPr fontId="1" type="noConversion"/>
  </si>
  <si>
    <t>유천면 가동*길 **-* 강** 외 2명</t>
    <phoneticPr fontId="1" type="noConversion"/>
  </si>
  <si>
    <t>풍양면 낙상*길 **-** 안** 외 3명</t>
    <phoneticPr fontId="1" type="noConversion"/>
  </si>
  <si>
    <t>예천읍 한천길 ** 김** 외 23</t>
    <phoneticPr fontId="1" type="noConversion"/>
  </si>
  <si>
    <t>풍양면 풍지로 ***-*, 유** 외 5명</t>
    <phoneticPr fontId="1" type="noConversion"/>
  </si>
  <si>
    <t>풍양면 수산못길 ***, 최** 외 1명</t>
    <phoneticPr fontId="1" type="noConversion"/>
  </si>
  <si>
    <t>예천군 풍양면 공덕길 ***, 박** 외 13명</t>
    <phoneticPr fontId="1" type="noConversion"/>
  </si>
  <si>
    <t>예천군 감천면 김** 외 3인</t>
    <phoneticPr fontId="1" type="noConversion"/>
  </si>
  <si>
    <t>*** **회
(이**)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</si>
</sst>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);[Red]\(#,##0\)"/>
    <numFmt numFmtId="177" formatCode="#,##0.0_);[Red]\(#,##0.0\)"/>
    <numFmt numFmtId="178" formatCode="_-* #,##0_-;\-* #,##0_-;_-* &quot;-&quot;??_-;_-@_-"/>
  </numFmts>
  <fonts count="2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28"/>
      <color theme="1"/>
      <name val="맑은 고딕"/>
      <family val="2"/>
      <charset val="129"/>
      <scheme val="minor"/>
    </font>
    <font>
      <sz val="28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35"/>
      <color theme="1"/>
      <name val="HY헤드라인M"/>
      <family val="1"/>
      <charset val="129"/>
    </font>
    <font>
      <b/>
      <sz val="22"/>
      <color theme="1"/>
      <name val="맑은 고딕"/>
      <family val="3"/>
      <charset val="129"/>
      <scheme val="minor"/>
    </font>
    <font>
      <sz val="16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8"/>
      <color rgb="FF000000"/>
      <name val="맑은 고딕"/>
      <family val="3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4"/>
      <color rgb="FF000000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8"/>
      <color rgb="FF000000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8FBA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4" fillId="0" borderId="0"/>
    <xf numFmtId="0" fontId="17" fillId="0" borderId="0">
      <alignment vertical="center"/>
    </xf>
  </cellStyleXfs>
  <cellXfs count="124">
    <xf numFmtId="0" fontId="0" fillId="0" borderId="0" xfId="0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0" fillId="0" borderId="0" xfId="0" applyFont="1">
      <alignment vertical="center"/>
    </xf>
    <xf numFmtId="0" fontId="4" fillId="0" borderId="0" xfId="0" applyFont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7" fillId="4" borderId="3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176" fontId="7" fillId="4" borderId="2" xfId="1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horizontal="right" vertical="center"/>
    </xf>
    <xf numFmtId="0" fontId="10" fillId="0" borderId="1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41" fontId="12" fillId="0" borderId="2" xfId="1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center" vertical="center" wrapText="1"/>
    </xf>
    <xf numFmtId="176" fontId="7" fillId="2" borderId="2" xfId="1" applyNumberFormat="1" applyFont="1" applyFill="1" applyBorder="1" applyAlignment="1">
      <alignment horizontal="right" vertical="center" wrapText="1"/>
    </xf>
    <xf numFmtId="176" fontId="12" fillId="0" borderId="1" xfId="1" applyNumberFormat="1" applyFont="1" applyBorder="1" applyAlignment="1">
      <alignment horizontal="right" vertical="center" wrapText="1"/>
    </xf>
    <xf numFmtId="176" fontId="0" fillId="0" borderId="0" xfId="0" applyNumberFormat="1" applyFont="1" applyAlignment="1">
      <alignment horizontal="right" vertical="center"/>
    </xf>
    <xf numFmtId="176" fontId="16" fillId="5" borderId="1" xfId="1" applyNumberFormat="1" applyFont="1" applyFill="1" applyBorder="1" applyAlignment="1">
      <alignment vertical="center" wrapText="1"/>
    </xf>
    <xf numFmtId="176" fontId="16" fillId="5" borderId="2" xfId="1" applyNumberFormat="1" applyFont="1" applyFill="1" applyBorder="1" applyAlignment="1">
      <alignment vertical="center" wrapText="1"/>
    </xf>
    <xf numFmtId="176" fontId="12" fillId="5" borderId="1" xfId="1" applyNumberFormat="1" applyFont="1" applyFill="1" applyBorder="1" applyAlignment="1">
      <alignment vertical="center" wrapText="1"/>
    </xf>
    <xf numFmtId="176" fontId="6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10" fillId="5" borderId="1" xfId="0" applyFont="1" applyFill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176" fontId="6" fillId="0" borderId="0" xfId="0" applyNumberFormat="1" applyFont="1" applyBorder="1" applyAlignment="1">
      <alignment vertical="center"/>
    </xf>
    <xf numFmtId="176" fontId="0" fillId="0" borderId="0" xfId="0" applyNumberFormat="1" applyFont="1" applyAlignment="1">
      <alignment vertical="center"/>
    </xf>
    <xf numFmtId="177" fontId="12" fillId="5" borderId="2" xfId="1" applyNumberFormat="1" applyFont="1" applyFill="1" applyBorder="1" applyAlignment="1">
      <alignment vertical="center" wrapText="1"/>
    </xf>
    <xf numFmtId="41" fontId="10" fillId="0" borderId="9" xfId="1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/>
    </xf>
    <xf numFmtId="0" fontId="16" fillId="0" borderId="12" xfId="0" applyFont="1" applyBorder="1" applyAlignment="1">
      <alignment vertical="center"/>
    </xf>
    <xf numFmtId="176" fontId="7" fillId="7" borderId="2" xfId="1" applyNumberFormat="1" applyFont="1" applyFill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41" fontId="12" fillId="0" borderId="8" xfId="1" applyFont="1" applyBorder="1" applyAlignment="1">
      <alignment horizontal="center" vertical="center" wrapText="1"/>
    </xf>
    <xf numFmtId="0" fontId="10" fillId="0" borderId="8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41" fontId="4" fillId="3" borderId="1" xfId="1" applyFont="1" applyFill="1" applyBorder="1" applyAlignment="1">
      <alignment horizontal="right" vertical="center" wrapText="1"/>
    </xf>
    <xf numFmtId="178" fontId="4" fillId="0" borderId="1" xfId="1" applyNumberFormat="1" applyFont="1" applyBorder="1" applyAlignment="1">
      <alignment horizontal="right" vertical="center" wrapText="1"/>
    </xf>
    <xf numFmtId="41" fontId="4" fillId="0" borderId="1" xfId="1" applyFont="1" applyBorder="1" applyAlignment="1">
      <alignment horizontal="right" vertical="center" wrapText="1"/>
    </xf>
    <xf numFmtId="0" fontId="18" fillId="0" borderId="1" xfId="0" applyFont="1" applyFill="1" applyBorder="1" applyAlignment="1">
      <alignment horizontal="left" vertical="center" wrapText="1"/>
    </xf>
    <xf numFmtId="41" fontId="18" fillId="0" borderId="1" xfId="1" applyFont="1" applyBorder="1" applyAlignment="1">
      <alignment horizontal="right" vertical="center" wrapText="1"/>
    </xf>
    <xf numFmtId="0" fontId="18" fillId="0" borderId="1" xfId="0" applyFont="1" applyBorder="1" applyAlignment="1">
      <alignment horizontal="left" vertical="center" shrinkToFit="1"/>
    </xf>
    <xf numFmtId="41" fontId="10" fillId="0" borderId="1" xfId="1" applyFont="1" applyBorder="1" applyAlignment="1">
      <alignment horizontal="right" vertical="center" wrapText="1"/>
    </xf>
    <xf numFmtId="0" fontId="18" fillId="0" borderId="1" xfId="0" applyFont="1" applyFill="1" applyBorder="1" applyAlignment="1">
      <alignment horizontal="left" vertical="center" shrinkToFit="1"/>
    </xf>
    <xf numFmtId="0" fontId="18" fillId="3" borderId="1" xfId="0" applyFont="1" applyFill="1" applyBorder="1" applyAlignment="1">
      <alignment horizontal="left" vertical="center"/>
    </xf>
    <xf numFmtId="41" fontId="18" fillId="0" borderId="1" xfId="1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5" xfId="0" applyFont="1" applyFill="1" applyBorder="1" applyAlignment="1">
      <alignment horizontal="left" vertical="center" wrapText="1"/>
    </xf>
    <xf numFmtId="41" fontId="20" fillId="0" borderId="15" xfId="1" applyFont="1" applyFill="1" applyBorder="1" applyAlignment="1">
      <alignment horizontal="right" vertical="center" wrapText="1"/>
    </xf>
    <xf numFmtId="41" fontId="18" fillId="3" borderId="1" xfId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177" fontId="7" fillId="2" borderId="1" xfId="1" applyNumberFormat="1" applyFont="1" applyFill="1" applyBorder="1" applyAlignment="1">
      <alignment vertical="center" wrapText="1"/>
    </xf>
    <xf numFmtId="177" fontId="12" fillId="0" borderId="1" xfId="1" applyNumberFormat="1" applyFont="1" applyBorder="1" applyAlignment="1">
      <alignment vertical="center" wrapText="1"/>
    </xf>
    <xf numFmtId="177" fontId="12" fillId="0" borderId="1" xfId="2" applyNumberFormat="1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1" fontId="12" fillId="0" borderId="1" xfId="1" applyFont="1" applyBorder="1" applyAlignment="1">
      <alignment horizontal="center" vertical="center" wrapText="1"/>
    </xf>
    <xf numFmtId="177" fontId="10" fillId="0" borderId="8" xfId="1" applyNumberFormat="1" applyFont="1" applyBorder="1" applyAlignment="1">
      <alignment horizontal="right" vertical="center" wrapText="1"/>
    </xf>
    <xf numFmtId="176" fontId="23" fillId="7" borderId="1" xfId="1" applyNumberFormat="1" applyFont="1" applyFill="1" applyBorder="1" applyAlignment="1">
      <alignment horizontal="right" vertical="center" wrapText="1"/>
    </xf>
    <xf numFmtId="0" fontId="6" fillId="0" borderId="0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177" fontId="12" fillId="0" borderId="1" xfId="1" applyNumberFormat="1" applyFont="1" applyFill="1" applyBorder="1" applyAlignment="1">
      <alignment vertical="center" wrapText="1"/>
    </xf>
    <xf numFmtId="0" fontId="0" fillId="0" borderId="0" xfId="0" applyFont="1" applyFill="1">
      <alignment vertical="center"/>
    </xf>
    <xf numFmtId="0" fontId="4" fillId="0" borderId="3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1" fontId="12" fillId="0" borderId="1" xfId="1" applyFont="1" applyBorder="1" applyAlignment="1">
      <alignment horizontal="right" vertical="center" wrapText="1"/>
    </xf>
    <xf numFmtId="0" fontId="10" fillId="3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 wrapText="1"/>
    </xf>
    <xf numFmtId="41" fontId="12" fillId="3" borderId="1" xfId="1" applyFont="1" applyFill="1" applyBorder="1" applyAlignment="1">
      <alignment horizontal="right" vertical="center" wrapText="1"/>
    </xf>
    <xf numFmtId="0" fontId="21" fillId="0" borderId="1" xfId="0" applyFont="1" applyBorder="1" applyAlignment="1">
      <alignment horizontal="left" vertical="center"/>
    </xf>
    <xf numFmtId="0" fontId="22" fillId="0" borderId="1" xfId="0" applyFont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 wrapText="1"/>
    </xf>
    <xf numFmtId="41" fontId="19" fillId="0" borderId="0" xfId="0" applyNumberFormat="1" applyFont="1" applyBorder="1">
      <alignment vertical="center"/>
    </xf>
    <xf numFmtId="0" fontId="4" fillId="3" borderId="3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left" vertical="center" wrapText="1"/>
    </xf>
    <xf numFmtId="0" fontId="11" fillId="0" borderId="8" xfId="0" applyFont="1" applyBorder="1" applyAlignment="1">
      <alignment horizontal="center" vertical="center" wrapText="1"/>
    </xf>
    <xf numFmtId="41" fontId="12" fillId="0" borderId="8" xfId="1" applyFont="1" applyBorder="1" applyAlignment="1">
      <alignment horizontal="right" vertical="center" wrapText="1"/>
    </xf>
    <xf numFmtId="41" fontId="12" fillId="0" borderId="9" xfId="1" applyFont="1" applyBorder="1" applyAlignment="1">
      <alignment horizontal="right" vertical="center" wrapText="1"/>
    </xf>
    <xf numFmtId="0" fontId="7" fillId="2" borderId="1" xfId="0" applyFont="1" applyFill="1" applyBorder="1" applyAlignment="1">
      <alignment horizontal="left" vertical="center" wrapText="1"/>
    </xf>
    <xf numFmtId="3" fontId="10" fillId="0" borderId="1" xfId="0" applyNumberFormat="1" applyFont="1" applyBorder="1" applyAlignment="1">
      <alignment horizontal="left" vertical="center" wrapText="1"/>
    </xf>
    <xf numFmtId="176" fontId="23" fillId="4" borderId="1" xfId="1" applyNumberFormat="1" applyFont="1" applyFill="1" applyBorder="1" applyAlignment="1">
      <alignment horizontal="right" vertical="center" wrapText="1"/>
    </xf>
    <xf numFmtId="0" fontId="7" fillId="6" borderId="1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7" fillId="6" borderId="11" xfId="0" applyFont="1" applyFill="1" applyBorder="1" applyAlignment="1">
      <alignment horizontal="center" vertical="center"/>
    </xf>
    <xf numFmtId="0" fontId="7" fillId="6" borderId="10" xfId="0" applyFont="1" applyFill="1" applyBorder="1" applyAlignment="1">
      <alignment horizontal="center" vertical="center"/>
    </xf>
    <xf numFmtId="176" fontId="7" fillId="6" borderId="5" xfId="0" applyNumberFormat="1" applyFont="1" applyFill="1" applyBorder="1" applyAlignment="1">
      <alignment horizontal="center" vertical="center"/>
    </xf>
    <xf numFmtId="176" fontId="7" fillId="6" borderId="1" xfId="0" applyNumberFormat="1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176" fontId="7" fillId="6" borderId="11" xfId="0" applyNumberFormat="1" applyFont="1" applyFill="1" applyBorder="1" applyAlignment="1">
      <alignment horizontal="center" vertical="center"/>
    </xf>
    <xf numFmtId="176" fontId="7" fillId="6" borderId="10" xfId="0" applyNumberFormat="1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 wrapText="1"/>
    </xf>
  </cellXfs>
  <cellStyles count="6">
    <cellStyle name="쉼표 [0]" xfId="1" builtinId="6"/>
    <cellStyle name="쉼표 [0] 2" xfId="2"/>
    <cellStyle name="쉼표 [0] 3" xfId="3"/>
    <cellStyle name="표준" xfId="0" builtinId="0"/>
    <cellStyle name="표준 2" xfId="4"/>
    <cellStyle name="표준 2 2" xfId="5"/>
  </cellStyles>
  <dxfs count="0"/>
  <tableStyles count="0" defaultTableStyle="TableStyleMedium2" defaultPivotStyle="PivotStyleLight16"/>
  <colors>
    <mruColors>
      <color rgb="FFE8FB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L42"/>
  <sheetViews>
    <sheetView view="pageBreakPreview" zoomScale="55" zoomScaleNormal="85" zoomScaleSheetLayoutView="55" workbookViewId="0">
      <pane xSplit="4" ySplit="4" topLeftCell="E41" activePane="bottomRight" state="frozen"/>
      <selection pane="topRight" activeCell="E1" sqref="E1"/>
      <selection pane="bottomLeft" activeCell="A5" sqref="A5"/>
      <selection pane="bottomRight" activeCell="C12" sqref="C12"/>
    </sheetView>
  </sheetViews>
  <sheetFormatPr defaultRowHeight="16.5" x14ac:dyDescent="0.3"/>
  <cols>
    <col min="1" max="1" width="3.125" style="6" customWidth="1"/>
    <col min="2" max="2" width="20.875" style="6" customWidth="1"/>
    <col min="3" max="3" width="56" style="9" customWidth="1"/>
    <col min="4" max="4" width="57.875" style="83" customWidth="1"/>
    <col min="5" max="5" width="26.875" style="10" customWidth="1"/>
    <col min="6" max="6" width="44" style="9" customWidth="1"/>
    <col min="7" max="9" width="19.375" style="6" customWidth="1"/>
    <col min="10" max="12" width="21.375" style="6" customWidth="1"/>
    <col min="13" max="13" width="5.375" style="6" customWidth="1"/>
    <col min="14" max="16384" width="9" style="6"/>
  </cols>
  <sheetData>
    <row r="1" spans="2:12" ht="77.25" customHeight="1" x14ac:dyDescent="0.3">
      <c r="B1" s="110" t="s">
        <v>47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</row>
    <row r="2" spans="2:12" ht="52.5" customHeight="1" thickBot="1" x14ac:dyDescent="0.35">
      <c r="B2" s="3"/>
      <c r="C2" s="2" t="s">
        <v>25</v>
      </c>
      <c r="D2" s="82" t="s">
        <v>11</v>
      </c>
      <c r="E2" s="51"/>
      <c r="F2" s="2"/>
      <c r="G2" s="1"/>
      <c r="H2" s="1" t="s">
        <v>12</v>
      </c>
      <c r="I2" s="1"/>
      <c r="J2" s="1"/>
      <c r="K2" s="47"/>
      <c r="L2" s="48" t="s">
        <v>7</v>
      </c>
    </row>
    <row r="3" spans="2:12" ht="75.75" customHeight="1" x14ac:dyDescent="0.3">
      <c r="B3" s="26" t="s">
        <v>0</v>
      </c>
      <c r="C3" s="27" t="s">
        <v>4</v>
      </c>
      <c r="D3" s="28" t="s">
        <v>5</v>
      </c>
      <c r="E3" s="27" t="s">
        <v>8</v>
      </c>
      <c r="F3" s="27" t="s">
        <v>6</v>
      </c>
      <c r="G3" s="27" t="s">
        <v>1</v>
      </c>
      <c r="H3" s="27" t="s">
        <v>2</v>
      </c>
      <c r="I3" s="27" t="s">
        <v>3</v>
      </c>
      <c r="J3" s="28" t="s">
        <v>17</v>
      </c>
      <c r="K3" s="28" t="s">
        <v>18</v>
      </c>
      <c r="L3" s="29" t="s">
        <v>19</v>
      </c>
    </row>
    <row r="4" spans="2:12" s="7" customFormat="1" ht="72" customHeight="1" x14ac:dyDescent="0.3">
      <c r="B4" s="30" t="s">
        <v>45</v>
      </c>
      <c r="C4" s="31"/>
      <c r="D4" s="32" t="s">
        <v>174</v>
      </c>
      <c r="E4" s="32"/>
      <c r="F4" s="31"/>
      <c r="G4" s="81">
        <f>G5+G9+G28+G40</f>
        <v>653487.72499999998</v>
      </c>
      <c r="H4" s="81">
        <f t="shared" ref="H4:K4" si="0">H5+H9+H28+H40</f>
        <v>337777.5</v>
      </c>
      <c r="I4" s="81">
        <f t="shared" si="0"/>
        <v>315710.22499999998</v>
      </c>
      <c r="J4" s="81">
        <f t="shared" si="0"/>
        <v>337777.5</v>
      </c>
      <c r="K4" s="81">
        <f t="shared" si="0"/>
        <v>337777.5</v>
      </c>
      <c r="L4" s="49">
        <f>K4</f>
        <v>337777.5</v>
      </c>
    </row>
    <row r="5" spans="2:12" s="7" customFormat="1" ht="52.5" customHeight="1" x14ac:dyDescent="0.3">
      <c r="B5" s="108" t="s">
        <v>27</v>
      </c>
      <c r="C5" s="109"/>
      <c r="D5" s="8" t="str">
        <f>SUBTOTAL(103,D6:D8)&amp;"건"</f>
        <v>3건</v>
      </c>
      <c r="E5" s="8"/>
      <c r="F5" s="104"/>
      <c r="G5" s="74">
        <f t="shared" ref="G5:I5" si="1">SUM(G6:G8)</f>
        <v>122279</v>
      </c>
      <c r="H5" s="74">
        <f t="shared" si="1"/>
        <v>51778</v>
      </c>
      <c r="I5" s="74">
        <f t="shared" si="1"/>
        <v>70501</v>
      </c>
      <c r="J5" s="74">
        <f t="shared" ref="J5" si="2">H5</f>
        <v>51778</v>
      </c>
      <c r="K5" s="74">
        <f>H5</f>
        <v>51778</v>
      </c>
      <c r="L5" s="33">
        <f>K5</f>
        <v>51778</v>
      </c>
    </row>
    <row r="6" spans="2:12" ht="74.25" customHeight="1" x14ac:dyDescent="0.3">
      <c r="B6" s="4" t="s">
        <v>28</v>
      </c>
      <c r="C6" s="87" t="s">
        <v>398</v>
      </c>
      <c r="D6" s="88" t="s">
        <v>29</v>
      </c>
      <c r="E6" s="88" t="s">
        <v>14</v>
      </c>
      <c r="F6" s="88" t="s">
        <v>48</v>
      </c>
      <c r="G6" s="75">
        <v>95000</v>
      </c>
      <c r="H6" s="75">
        <v>35200</v>
      </c>
      <c r="I6" s="75">
        <v>59800</v>
      </c>
      <c r="J6" s="75">
        <v>35200</v>
      </c>
      <c r="K6" s="75">
        <f>H6</f>
        <v>35200</v>
      </c>
      <c r="L6" s="21">
        <f>K6</f>
        <v>35200</v>
      </c>
    </row>
    <row r="7" spans="2:12" ht="62.25" customHeight="1" x14ac:dyDescent="0.3">
      <c r="B7" s="4" t="s">
        <v>28</v>
      </c>
      <c r="C7" s="87" t="s">
        <v>399</v>
      </c>
      <c r="D7" s="88" t="s">
        <v>175</v>
      </c>
      <c r="E7" s="88" t="s">
        <v>14</v>
      </c>
      <c r="F7" s="88" t="s">
        <v>50</v>
      </c>
      <c r="G7" s="75">
        <v>4189</v>
      </c>
      <c r="H7" s="75">
        <v>3724</v>
      </c>
      <c r="I7" s="75">
        <v>465</v>
      </c>
      <c r="J7" s="75">
        <v>3724</v>
      </c>
      <c r="K7" s="75">
        <f t="shared" ref="K7:K8" si="3">H7</f>
        <v>3724</v>
      </c>
      <c r="L7" s="21">
        <f t="shared" ref="L7:L8" si="4">K7</f>
        <v>3724</v>
      </c>
    </row>
    <row r="8" spans="2:12" ht="110.25" customHeight="1" x14ac:dyDescent="0.3">
      <c r="B8" s="4" t="s">
        <v>28</v>
      </c>
      <c r="C8" s="87" t="s">
        <v>426</v>
      </c>
      <c r="D8" s="88" t="s">
        <v>186</v>
      </c>
      <c r="E8" s="88" t="s">
        <v>14</v>
      </c>
      <c r="F8" s="88" t="s">
        <v>51</v>
      </c>
      <c r="G8" s="75">
        <v>23090</v>
      </c>
      <c r="H8" s="75">
        <v>12854</v>
      </c>
      <c r="I8" s="75">
        <v>10236</v>
      </c>
      <c r="J8" s="75">
        <v>12854</v>
      </c>
      <c r="K8" s="75">
        <f t="shared" si="3"/>
        <v>12854</v>
      </c>
      <c r="L8" s="21">
        <f t="shared" si="4"/>
        <v>12854</v>
      </c>
    </row>
    <row r="9" spans="2:12" s="7" customFormat="1" ht="56.25" customHeight="1" x14ac:dyDescent="0.3">
      <c r="B9" s="108" t="s">
        <v>20</v>
      </c>
      <c r="C9" s="109"/>
      <c r="D9" s="8" t="str">
        <f>SUBTOTAL(103,D10:D27)&amp;"건"</f>
        <v>18건</v>
      </c>
      <c r="E9" s="8"/>
      <c r="F9" s="104"/>
      <c r="G9" s="74">
        <f>SUM(G10:G27)</f>
        <v>405171.72499999998</v>
      </c>
      <c r="H9" s="74">
        <f>SUM(H10:H27)</f>
        <v>213511</v>
      </c>
      <c r="I9" s="74">
        <f>SUM(I10:I27)</f>
        <v>191660.72500000001</v>
      </c>
      <c r="J9" s="74">
        <f t="shared" ref="J9" si="5">H9</f>
        <v>213511</v>
      </c>
      <c r="K9" s="74">
        <f>H9</f>
        <v>213511</v>
      </c>
      <c r="L9" s="33">
        <f>K9</f>
        <v>213511</v>
      </c>
    </row>
    <row r="10" spans="2:12" ht="58.5" customHeight="1" x14ac:dyDescent="0.3">
      <c r="B10" s="4" t="s">
        <v>13</v>
      </c>
      <c r="C10" s="88" t="s">
        <v>188</v>
      </c>
      <c r="D10" s="88" t="s">
        <v>60</v>
      </c>
      <c r="E10" s="77" t="s">
        <v>15</v>
      </c>
      <c r="F10" s="88" t="s">
        <v>61</v>
      </c>
      <c r="G10" s="75">
        <v>3000</v>
      </c>
      <c r="H10" s="75">
        <v>2700</v>
      </c>
      <c r="I10" s="75">
        <v>300</v>
      </c>
      <c r="J10" s="75">
        <v>2700</v>
      </c>
      <c r="K10" s="75">
        <f>J10</f>
        <v>2700</v>
      </c>
      <c r="L10" s="21">
        <f>K10</f>
        <v>2700</v>
      </c>
    </row>
    <row r="11" spans="2:12" ht="58.5" customHeight="1" x14ac:dyDescent="0.3">
      <c r="B11" s="24" t="s">
        <v>13</v>
      </c>
      <c r="C11" s="88" t="s">
        <v>400</v>
      </c>
      <c r="D11" s="88" t="s">
        <v>62</v>
      </c>
      <c r="E11" s="77" t="s">
        <v>14</v>
      </c>
      <c r="F11" s="88" t="s">
        <v>63</v>
      </c>
      <c r="G11" s="75">
        <v>20000</v>
      </c>
      <c r="H11" s="75">
        <v>10000</v>
      </c>
      <c r="I11" s="75">
        <v>10000</v>
      </c>
      <c r="J11" s="75">
        <v>10000</v>
      </c>
      <c r="K11" s="75">
        <f t="shared" ref="K11:K27" si="6">J11</f>
        <v>10000</v>
      </c>
      <c r="L11" s="21">
        <f t="shared" ref="L11:L27" si="7">K11</f>
        <v>10000</v>
      </c>
    </row>
    <row r="12" spans="2:12" ht="58.5" customHeight="1" x14ac:dyDescent="0.3">
      <c r="B12" s="4" t="s">
        <v>13</v>
      </c>
      <c r="C12" s="88" t="s">
        <v>401</v>
      </c>
      <c r="D12" s="88" t="s">
        <v>64</v>
      </c>
      <c r="E12" s="77" t="s">
        <v>14</v>
      </c>
      <c r="F12" s="88" t="s">
        <v>65</v>
      </c>
      <c r="G12" s="75">
        <v>8000</v>
      </c>
      <c r="H12" s="75">
        <v>4000</v>
      </c>
      <c r="I12" s="75">
        <v>4000</v>
      </c>
      <c r="J12" s="75">
        <v>4000</v>
      </c>
      <c r="K12" s="75">
        <f t="shared" si="6"/>
        <v>4000</v>
      </c>
      <c r="L12" s="21">
        <f t="shared" si="7"/>
        <v>4000</v>
      </c>
    </row>
    <row r="13" spans="2:12" ht="58.5" customHeight="1" x14ac:dyDescent="0.3">
      <c r="B13" s="4" t="s">
        <v>13</v>
      </c>
      <c r="C13" s="54" t="s">
        <v>401</v>
      </c>
      <c r="D13" s="88" t="s">
        <v>66</v>
      </c>
      <c r="E13" s="77" t="s">
        <v>14</v>
      </c>
      <c r="F13" s="88" t="s">
        <v>67</v>
      </c>
      <c r="G13" s="75">
        <v>7400</v>
      </c>
      <c r="H13" s="75">
        <v>3700</v>
      </c>
      <c r="I13" s="75">
        <v>3700</v>
      </c>
      <c r="J13" s="75">
        <v>3700</v>
      </c>
      <c r="K13" s="75">
        <f t="shared" si="6"/>
        <v>3700</v>
      </c>
      <c r="L13" s="21">
        <f t="shared" si="7"/>
        <v>3700</v>
      </c>
    </row>
    <row r="14" spans="2:12" ht="58.5" customHeight="1" x14ac:dyDescent="0.3">
      <c r="B14" s="4" t="s">
        <v>13</v>
      </c>
      <c r="C14" s="54" t="s">
        <v>403</v>
      </c>
      <c r="D14" s="88" t="s">
        <v>68</v>
      </c>
      <c r="E14" s="77" t="s">
        <v>14</v>
      </c>
      <c r="F14" s="88" t="s">
        <v>69</v>
      </c>
      <c r="G14" s="75">
        <v>2000</v>
      </c>
      <c r="H14" s="75">
        <v>1000</v>
      </c>
      <c r="I14" s="75">
        <v>1000</v>
      </c>
      <c r="J14" s="75">
        <v>1000</v>
      </c>
      <c r="K14" s="75">
        <f t="shared" si="6"/>
        <v>1000</v>
      </c>
      <c r="L14" s="21">
        <f t="shared" si="7"/>
        <v>1000</v>
      </c>
    </row>
    <row r="15" spans="2:12" ht="58.5" customHeight="1" x14ac:dyDescent="0.3">
      <c r="B15" s="4" t="s">
        <v>13</v>
      </c>
      <c r="C15" s="88" t="s">
        <v>402</v>
      </c>
      <c r="D15" s="88" t="s">
        <v>70</v>
      </c>
      <c r="E15" s="77" t="s">
        <v>14</v>
      </c>
      <c r="F15" s="88" t="s">
        <v>71</v>
      </c>
      <c r="G15" s="75">
        <v>20000</v>
      </c>
      <c r="H15" s="75">
        <v>5000</v>
      </c>
      <c r="I15" s="75">
        <v>15000</v>
      </c>
      <c r="J15" s="75">
        <v>5000</v>
      </c>
      <c r="K15" s="75">
        <f t="shared" si="6"/>
        <v>5000</v>
      </c>
      <c r="L15" s="21">
        <f t="shared" si="7"/>
        <v>5000</v>
      </c>
    </row>
    <row r="16" spans="2:12" ht="58.5" customHeight="1" x14ac:dyDescent="0.3">
      <c r="B16" s="4" t="s">
        <v>13</v>
      </c>
      <c r="C16" s="55" t="s">
        <v>404</v>
      </c>
      <c r="D16" s="88" t="s">
        <v>72</v>
      </c>
      <c r="E16" s="77" t="s">
        <v>14</v>
      </c>
      <c r="F16" s="88" t="s">
        <v>73</v>
      </c>
      <c r="G16" s="75">
        <v>22021.724999999999</v>
      </c>
      <c r="H16" s="75">
        <v>11001</v>
      </c>
      <c r="I16" s="75">
        <v>11020.724999999999</v>
      </c>
      <c r="J16" s="75">
        <v>11001</v>
      </c>
      <c r="K16" s="75">
        <f t="shared" si="6"/>
        <v>11001</v>
      </c>
      <c r="L16" s="21">
        <f t="shared" si="7"/>
        <v>11001</v>
      </c>
    </row>
    <row r="17" spans="2:12" ht="58.5" customHeight="1" x14ac:dyDescent="0.3">
      <c r="B17" s="4" t="s">
        <v>13</v>
      </c>
      <c r="C17" s="88" t="s">
        <v>405</v>
      </c>
      <c r="D17" s="57" t="s">
        <v>74</v>
      </c>
      <c r="E17" s="77" t="s">
        <v>14</v>
      </c>
      <c r="F17" s="88" t="s">
        <v>75</v>
      </c>
      <c r="G17" s="75">
        <v>6800</v>
      </c>
      <c r="H17" s="75">
        <v>3400</v>
      </c>
      <c r="I17" s="75">
        <v>3400</v>
      </c>
      <c r="J17" s="75">
        <v>3400</v>
      </c>
      <c r="K17" s="75">
        <f t="shared" si="6"/>
        <v>3400</v>
      </c>
      <c r="L17" s="21">
        <f t="shared" si="7"/>
        <v>3400</v>
      </c>
    </row>
    <row r="18" spans="2:12" ht="58.5" customHeight="1" x14ac:dyDescent="0.3">
      <c r="B18" s="4" t="s">
        <v>13</v>
      </c>
      <c r="C18" s="88" t="s">
        <v>406</v>
      </c>
      <c r="D18" s="57" t="s">
        <v>76</v>
      </c>
      <c r="E18" s="77" t="s">
        <v>14</v>
      </c>
      <c r="F18" s="88" t="s">
        <v>77</v>
      </c>
      <c r="G18" s="75">
        <v>20000</v>
      </c>
      <c r="H18" s="75">
        <v>10000</v>
      </c>
      <c r="I18" s="75">
        <v>10000</v>
      </c>
      <c r="J18" s="75">
        <v>10000</v>
      </c>
      <c r="K18" s="75">
        <f t="shared" si="6"/>
        <v>10000</v>
      </c>
      <c r="L18" s="21">
        <f t="shared" si="7"/>
        <v>10000</v>
      </c>
    </row>
    <row r="19" spans="2:12" ht="58.5" customHeight="1" x14ac:dyDescent="0.3">
      <c r="B19" s="4" t="s">
        <v>13</v>
      </c>
      <c r="C19" s="88" t="s">
        <v>407</v>
      </c>
      <c r="D19" s="57" t="s">
        <v>78</v>
      </c>
      <c r="E19" s="77" t="s">
        <v>14</v>
      </c>
      <c r="F19" s="88" t="s">
        <v>39</v>
      </c>
      <c r="G19" s="75">
        <v>1600</v>
      </c>
      <c r="H19" s="75">
        <v>800</v>
      </c>
      <c r="I19" s="75">
        <v>800</v>
      </c>
      <c r="J19" s="75">
        <v>800</v>
      </c>
      <c r="K19" s="75">
        <f t="shared" si="6"/>
        <v>800</v>
      </c>
      <c r="L19" s="21">
        <f t="shared" si="7"/>
        <v>800</v>
      </c>
    </row>
    <row r="20" spans="2:12" ht="55.5" customHeight="1" x14ac:dyDescent="0.3">
      <c r="B20" s="4" t="s">
        <v>13</v>
      </c>
      <c r="C20" s="88" t="s">
        <v>408</v>
      </c>
      <c r="D20" s="57" t="s">
        <v>185</v>
      </c>
      <c r="E20" s="77" t="s">
        <v>14</v>
      </c>
      <c r="F20" s="88" t="s">
        <v>80</v>
      </c>
      <c r="G20" s="75">
        <v>4000</v>
      </c>
      <c r="H20" s="75">
        <v>2000</v>
      </c>
      <c r="I20" s="75">
        <v>2000</v>
      </c>
      <c r="J20" s="75">
        <v>2000</v>
      </c>
      <c r="K20" s="75">
        <f t="shared" si="6"/>
        <v>2000</v>
      </c>
      <c r="L20" s="21">
        <f t="shared" si="7"/>
        <v>2000</v>
      </c>
    </row>
    <row r="21" spans="2:12" ht="55.5" customHeight="1" x14ac:dyDescent="0.3">
      <c r="B21" s="4" t="s">
        <v>13</v>
      </c>
      <c r="C21" s="88" t="s">
        <v>409</v>
      </c>
      <c r="D21" s="57" t="s">
        <v>184</v>
      </c>
      <c r="E21" s="77" t="s">
        <v>14</v>
      </c>
      <c r="F21" s="88" t="s">
        <v>82</v>
      </c>
      <c r="G21" s="75">
        <v>1500</v>
      </c>
      <c r="H21" s="75">
        <v>750</v>
      </c>
      <c r="I21" s="75">
        <v>750</v>
      </c>
      <c r="J21" s="75">
        <v>750</v>
      </c>
      <c r="K21" s="75">
        <f t="shared" si="6"/>
        <v>750</v>
      </c>
      <c r="L21" s="21">
        <f t="shared" si="7"/>
        <v>750</v>
      </c>
    </row>
    <row r="22" spans="2:12" ht="55.5" customHeight="1" x14ac:dyDescent="0.3">
      <c r="B22" s="4" t="s">
        <v>13</v>
      </c>
      <c r="C22" s="88" t="s">
        <v>410</v>
      </c>
      <c r="D22" s="88" t="s">
        <v>83</v>
      </c>
      <c r="E22" s="77" t="s">
        <v>14</v>
      </c>
      <c r="F22" s="105" t="s">
        <v>84</v>
      </c>
      <c r="G22" s="75">
        <v>14520</v>
      </c>
      <c r="H22" s="75">
        <v>10164</v>
      </c>
      <c r="I22" s="75">
        <v>4356</v>
      </c>
      <c r="J22" s="75">
        <v>10164</v>
      </c>
      <c r="K22" s="75">
        <f t="shared" si="6"/>
        <v>10164</v>
      </c>
      <c r="L22" s="21">
        <f t="shared" si="7"/>
        <v>10164</v>
      </c>
    </row>
    <row r="23" spans="2:12" ht="55.5" customHeight="1" x14ac:dyDescent="0.3">
      <c r="B23" s="4" t="s">
        <v>13</v>
      </c>
      <c r="C23" s="88" t="s">
        <v>411</v>
      </c>
      <c r="D23" s="88" t="s">
        <v>85</v>
      </c>
      <c r="E23" s="77" t="s">
        <v>14</v>
      </c>
      <c r="F23" s="105" t="s">
        <v>86</v>
      </c>
      <c r="G23" s="75">
        <v>21780</v>
      </c>
      <c r="H23" s="75">
        <v>15246</v>
      </c>
      <c r="I23" s="75">
        <v>6534</v>
      </c>
      <c r="J23" s="75">
        <v>15246</v>
      </c>
      <c r="K23" s="75">
        <f t="shared" si="6"/>
        <v>15246</v>
      </c>
      <c r="L23" s="21">
        <f t="shared" si="7"/>
        <v>15246</v>
      </c>
    </row>
    <row r="24" spans="2:12" ht="55.5" customHeight="1" x14ac:dyDescent="0.3">
      <c r="B24" s="4" t="s">
        <v>13</v>
      </c>
      <c r="C24" s="88" t="s">
        <v>412</v>
      </c>
      <c r="D24" s="88" t="s">
        <v>87</v>
      </c>
      <c r="E24" s="77" t="s">
        <v>14</v>
      </c>
      <c r="F24" s="88" t="s">
        <v>88</v>
      </c>
      <c r="G24" s="75">
        <v>3000</v>
      </c>
      <c r="H24" s="75">
        <v>1500</v>
      </c>
      <c r="I24" s="75">
        <v>1500</v>
      </c>
      <c r="J24" s="75">
        <v>1500</v>
      </c>
      <c r="K24" s="75">
        <f t="shared" si="6"/>
        <v>1500</v>
      </c>
      <c r="L24" s="21">
        <f t="shared" si="7"/>
        <v>1500</v>
      </c>
    </row>
    <row r="25" spans="2:12" s="85" customFormat="1" ht="55.5" customHeight="1" x14ac:dyDescent="0.3">
      <c r="B25" s="86" t="s">
        <v>13</v>
      </c>
      <c r="C25" s="68" t="s">
        <v>413</v>
      </c>
      <c r="D25" s="68" t="s">
        <v>89</v>
      </c>
      <c r="E25" s="16" t="s">
        <v>14</v>
      </c>
      <c r="F25" s="68" t="s">
        <v>90</v>
      </c>
      <c r="G25" s="84">
        <v>80000</v>
      </c>
      <c r="H25" s="84">
        <v>40000</v>
      </c>
      <c r="I25" s="84">
        <v>40000</v>
      </c>
      <c r="J25" s="84">
        <v>40000</v>
      </c>
      <c r="K25" s="84">
        <f t="shared" si="6"/>
        <v>40000</v>
      </c>
      <c r="L25" s="21">
        <f t="shared" si="7"/>
        <v>40000</v>
      </c>
    </row>
    <row r="26" spans="2:12" ht="55.5" customHeight="1" x14ac:dyDescent="0.3">
      <c r="B26" s="4" t="s">
        <v>13</v>
      </c>
      <c r="C26" s="88" t="s">
        <v>189</v>
      </c>
      <c r="D26" s="88" t="s">
        <v>26</v>
      </c>
      <c r="E26" s="77" t="s">
        <v>14</v>
      </c>
      <c r="F26" s="88" t="s">
        <v>91</v>
      </c>
      <c r="G26" s="75">
        <v>134550</v>
      </c>
      <c r="H26" s="75">
        <v>67250</v>
      </c>
      <c r="I26" s="75">
        <v>67300</v>
      </c>
      <c r="J26" s="75">
        <v>67250</v>
      </c>
      <c r="K26" s="75">
        <f t="shared" si="6"/>
        <v>67250</v>
      </c>
      <c r="L26" s="21">
        <f t="shared" si="7"/>
        <v>67250</v>
      </c>
    </row>
    <row r="27" spans="2:12" ht="55.5" customHeight="1" x14ac:dyDescent="0.3">
      <c r="B27" s="4" t="s">
        <v>13</v>
      </c>
      <c r="C27" s="88" t="s">
        <v>190</v>
      </c>
      <c r="D27" s="88" t="s">
        <v>92</v>
      </c>
      <c r="E27" s="88" t="s">
        <v>15</v>
      </c>
      <c r="F27" s="88" t="s">
        <v>93</v>
      </c>
      <c r="G27" s="76">
        <v>35000</v>
      </c>
      <c r="H27" s="76">
        <v>25000</v>
      </c>
      <c r="I27" s="76">
        <v>10000</v>
      </c>
      <c r="J27" s="76">
        <v>25000</v>
      </c>
      <c r="K27" s="75">
        <f t="shared" si="6"/>
        <v>25000</v>
      </c>
      <c r="L27" s="21">
        <f t="shared" si="7"/>
        <v>25000</v>
      </c>
    </row>
    <row r="28" spans="2:12" s="7" customFormat="1" ht="57" customHeight="1" x14ac:dyDescent="0.3">
      <c r="B28" s="108" t="s">
        <v>21</v>
      </c>
      <c r="C28" s="109"/>
      <c r="D28" s="8" t="s">
        <v>173</v>
      </c>
      <c r="E28" s="8"/>
      <c r="F28" s="104"/>
      <c r="G28" s="74">
        <f>SUM(G29:G39)</f>
        <v>112037</v>
      </c>
      <c r="H28" s="74">
        <f t="shared" ref="H28:K28" si="8">SUM(H29:H39)</f>
        <v>58488.5</v>
      </c>
      <c r="I28" s="74">
        <f t="shared" si="8"/>
        <v>53548.5</v>
      </c>
      <c r="J28" s="74">
        <f t="shared" si="8"/>
        <v>58488.5</v>
      </c>
      <c r="K28" s="74">
        <f t="shared" si="8"/>
        <v>58488.5</v>
      </c>
      <c r="L28" s="33">
        <f>K28</f>
        <v>58488.5</v>
      </c>
    </row>
    <row r="29" spans="2:12" ht="52.5" customHeight="1" x14ac:dyDescent="0.3">
      <c r="B29" s="4" t="s">
        <v>16</v>
      </c>
      <c r="C29" s="88" t="s">
        <v>414</v>
      </c>
      <c r="D29" s="88" t="s">
        <v>131</v>
      </c>
      <c r="E29" s="88" t="s">
        <v>187</v>
      </c>
      <c r="F29" s="88" t="s">
        <v>133</v>
      </c>
      <c r="G29" s="75">
        <v>4000</v>
      </c>
      <c r="H29" s="75">
        <v>2800</v>
      </c>
      <c r="I29" s="75">
        <v>1200</v>
      </c>
      <c r="J29" s="75">
        <v>2800</v>
      </c>
      <c r="K29" s="75">
        <f>J29</f>
        <v>2800</v>
      </c>
      <c r="L29" s="21">
        <f>K29</f>
        <v>2800</v>
      </c>
    </row>
    <row r="30" spans="2:12" ht="52.5" customHeight="1" x14ac:dyDescent="0.3">
      <c r="B30" s="4" t="s">
        <v>16</v>
      </c>
      <c r="C30" s="87" t="s">
        <v>415</v>
      </c>
      <c r="D30" s="88" t="s">
        <v>134</v>
      </c>
      <c r="E30" s="88" t="s">
        <v>187</v>
      </c>
      <c r="F30" s="88" t="s">
        <v>135</v>
      </c>
      <c r="G30" s="75">
        <v>300</v>
      </c>
      <c r="H30" s="75">
        <v>150</v>
      </c>
      <c r="I30" s="75">
        <v>150</v>
      </c>
      <c r="J30" s="75">
        <v>150</v>
      </c>
      <c r="K30" s="75">
        <f t="shared" ref="K30:K39" si="9">J30</f>
        <v>150</v>
      </c>
      <c r="L30" s="21">
        <f t="shared" ref="L30:L39" si="10">K30</f>
        <v>150</v>
      </c>
    </row>
    <row r="31" spans="2:12" ht="52.5" customHeight="1" x14ac:dyDescent="0.3">
      <c r="B31" s="4" t="s">
        <v>16</v>
      </c>
      <c r="C31" s="87" t="s">
        <v>416</v>
      </c>
      <c r="D31" s="88" t="s">
        <v>136</v>
      </c>
      <c r="E31" s="88" t="s">
        <v>187</v>
      </c>
      <c r="F31" s="88" t="s">
        <v>137</v>
      </c>
      <c r="G31" s="75">
        <v>10000</v>
      </c>
      <c r="H31" s="75">
        <v>5000</v>
      </c>
      <c r="I31" s="75">
        <v>5000</v>
      </c>
      <c r="J31" s="75">
        <v>5000</v>
      </c>
      <c r="K31" s="75">
        <f t="shared" si="9"/>
        <v>5000</v>
      </c>
      <c r="L31" s="21">
        <f t="shared" si="10"/>
        <v>5000</v>
      </c>
    </row>
    <row r="32" spans="2:12" ht="52.5" customHeight="1" x14ac:dyDescent="0.3">
      <c r="B32" s="4" t="s">
        <v>16</v>
      </c>
      <c r="C32" s="87" t="s">
        <v>417</v>
      </c>
      <c r="D32" s="88" t="s">
        <v>138</v>
      </c>
      <c r="E32" s="88" t="s">
        <v>187</v>
      </c>
      <c r="F32" s="88" t="s">
        <v>139</v>
      </c>
      <c r="G32" s="75">
        <v>2700</v>
      </c>
      <c r="H32" s="75">
        <v>1350</v>
      </c>
      <c r="I32" s="75">
        <v>1350</v>
      </c>
      <c r="J32" s="75">
        <v>1350</v>
      </c>
      <c r="K32" s="75">
        <f t="shared" si="9"/>
        <v>1350</v>
      </c>
      <c r="L32" s="21">
        <f t="shared" si="10"/>
        <v>1350</v>
      </c>
    </row>
    <row r="33" spans="2:12" ht="52.5" customHeight="1" x14ac:dyDescent="0.3">
      <c r="B33" s="4" t="s">
        <v>16</v>
      </c>
      <c r="C33" s="87" t="s">
        <v>418</v>
      </c>
      <c r="D33" s="88" t="s">
        <v>140</v>
      </c>
      <c r="E33" s="88" t="s">
        <v>187</v>
      </c>
      <c r="F33" s="88" t="s">
        <v>141</v>
      </c>
      <c r="G33" s="75">
        <v>50</v>
      </c>
      <c r="H33" s="75">
        <v>25</v>
      </c>
      <c r="I33" s="75">
        <v>25</v>
      </c>
      <c r="J33" s="75">
        <v>25</v>
      </c>
      <c r="K33" s="75">
        <f t="shared" si="9"/>
        <v>25</v>
      </c>
      <c r="L33" s="21">
        <f t="shared" si="10"/>
        <v>25</v>
      </c>
    </row>
    <row r="34" spans="2:12" ht="52.5" customHeight="1" x14ac:dyDescent="0.3">
      <c r="B34" s="4" t="s">
        <v>16</v>
      </c>
      <c r="C34" s="87" t="s">
        <v>419</v>
      </c>
      <c r="D34" s="88" t="s">
        <v>142</v>
      </c>
      <c r="E34" s="88" t="s">
        <v>187</v>
      </c>
      <c r="F34" s="88" t="s">
        <v>32</v>
      </c>
      <c r="G34" s="75">
        <v>2000</v>
      </c>
      <c r="H34" s="75">
        <v>1000</v>
      </c>
      <c r="I34" s="75">
        <v>1000</v>
      </c>
      <c r="J34" s="75">
        <v>1000</v>
      </c>
      <c r="K34" s="75">
        <f t="shared" si="9"/>
        <v>1000</v>
      </c>
      <c r="L34" s="21">
        <f t="shared" si="10"/>
        <v>1000</v>
      </c>
    </row>
    <row r="35" spans="2:12" ht="52.5" customHeight="1" x14ac:dyDescent="0.3">
      <c r="B35" s="4" t="s">
        <v>16</v>
      </c>
      <c r="C35" s="87" t="s">
        <v>420</v>
      </c>
      <c r="D35" s="88" t="s">
        <v>143</v>
      </c>
      <c r="E35" s="88" t="s">
        <v>187</v>
      </c>
      <c r="F35" s="88" t="s">
        <v>144</v>
      </c>
      <c r="G35" s="75">
        <v>750</v>
      </c>
      <c r="H35" s="75">
        <v>375</v>
      </c>
      <c r="I35" s="75">
        <v>375</v>
      </c>
      <c r="J35" s="75">
        <v>375</v>
      </c>
      <c r="K35" s="75">
        <f t="shared" si="9"/>
        <v>375</v>
      </c>
      <c r="L35" s="21">
        <f t="shared" si="10"/>
        <v>375</v>
      </c>
    </row>
    <row r="36" spans="2:12" ht="52.5" customHeight="1" x14ac:dyDescent="0.3">
      <c r="B36" s="4" t="s">
        <v>16</v>
      </c>
      <c r="C36" s="87" t="s">
        <v>421</v>
      </c>
      <c r="D36" s="88" t="s">
        <v>145</v>
      </c>
      <c r="E36" s="88" t="s">
        <v>187</v>
      </c>
      <c r="F36" s="88" t="s">
        <v>146</v>
      </c>
      <c r="G36" s="75">
        <v>1320</v>
      </c>
      <c r="H36" s="75">
        <v>330</v>
      </c>
      <c r="I36" s="75">
        <v>990</v>
      </c>
      <c r="J36" s="75">
        <v>330</v>
      </c>
      <c r="K36" s="75">
        <f t="shared" si="9"/>
        <v>330</v>
      </c>
      <c r="L36" s="21">
        <f t="shared" si="10"/>
        <v>330</v>
      </c>
    </row>
    <row r="37" spans="2:12" ht="52.5" customHeight="1" x14ac:dyDescent="0.3">
      <c r="B37" s="4" t="s">
        <v>16</v>
      </c>
      <c r="C37" s="87" t="s">
        <v>422</v>
      </c>
      <c r="D37" s="88" t="s">
        <v>183</v>
      </c>
      <c r="E37" s="88" t="s">
        <v>187</v>
      </c>
      <c r="F37" s="88" t="s">
        <v>147</v>
      </c>
      <c r="G37" s="75">
        <v>80000</v>
      </c>
      <c r="H37" s="75">
        <v>40000</v>
      </c>
      <c r="I37" s="75">
        <v>40000</v>
      </c>
      <c r="J37" s="75">
        <v>40000</v>
      </c>
      <c r="K37" s="75">
        <f t="shared" si="9"/>
        <v>40000</v>
      </c>
      <c r="L37" s="21">
        <f t="shared" si="10"/>
        <v>40000</v>
      </c>
    </row>
    <row r="38" spans="2:12" ht="52.5" customHeight="1" x14ac:dyDescent="0.3">
      <c r="B38" s="4" t="s">
        <v>16</v>
      </c>
      <c r="C38" s="87" t="s">
        <v>423</v>
      </c>
      <c r="D38" s="88" t="s">
        <v>148</v>
      </c>
      <c r="E38" s="88" t="s">
        <v>14</v>
      </c>
      <c r="F38" s="88" t="s">
        <v>149</v>
      </c>
      <c r="G38" s="75">
        <v>917</v>
      </c>
      <c r="H38" s="75">
        <v>458.5</v>
      </c>
      <c r="I38" s="75">
        <v>458.5</v>
      </c>
      <c r="J38" s="75">
        <v>458.5</v>
      </c>
      <c r="K38" s="75">
        <f t="shared" si="9"/>
        <v>458.5</v>
      </c>
      <c r="L38" s="21">
        <f t="shared" si="10"/>
        <v>458.5</v>
      </c>
    </row>
    <row r="39" spans="2:12" ht="52.5" customHeight="1" x14ac:dyDescent="0.3">
      <c r="B39" s="4" t="s">
        <v>16</v>
      </c>
      <c r="C39" s="87" t="s">
        <v>424</v>
      </c>
      <c r="D39" s="88" t="s">
        <v>37</v>
      </c>
      <c r="E39" s="88" t="s">
        <v>14</v>
      </c>
      <c r="F39" s="88" t="s">
        <v>150</v>
      </c>
      <c r="G39" s="75">
        <v>10000</v>
      </c>
      <c r="H39" s="75">
        <v>7000</v>
      </c>
      <c r="I39" s="75">
        <v>3000</v>
      </c>
      <c r="J39" s="75">
        <v>7000</v>
      </c>
      <c r="K39" s="75">
        <f t="shared" si="9"/>
        <v>7000</v>
      </c>
      <c r="L39" s="21">
        <f t="shared" si="10"/>
        <v>7000</v>
      </c>
    </row>
    <row r="40" spans="2:12" s="7" customFormat="1" ht="65.25" customHeight="1" x14ac:dyDescent="0.3">
      <c r="B40" s="108" t="s">
        <v>40</v>
      </c>
      <c r="C40" s="109"/>
      <c r="D40" s="8" t="str">
        <f>SUBTOTAL(103,D41:D51)&amp;"건"</f>
        <v>1건</v>
      </c>
      <c r="E40" s="8"/>
      <c r="F40" s="104"/>
      <c r="G40" s="74">
        <f>SUM(G41:G51)</f>
        <v>14000</v>
      </c>
      <c r="H40" s="74">
        <f>SUM(H41:H51)</f>
        <v>14000</v>
      </c>
      <c r="I40" s="74">
        <f>SUM(I41:I51)</f>
        <v>0</v>
      </c>
      <c r="J40" s="74">
        <f t="shared" ref="J40" si="11">H40</f>
        <v>14000</v>
      </c>
      <c r="K40" s="74">
        <f t="shared" ref="K40" si="12">J40</f>
        <v>14000</v>
      </c>
      <c r="L40" s="33">
        <f>K40</f>
        <v>14000</v>
      </c>
    </row>
    <row r="41" spans="2:12" ht="58.5" customHeight="1" thickBot="1" x14ac:dyDescent="0.35">
      <c r="B41" s="22" t="s">
        <v>41</v>
      </c>
      <c r="C41" s="23" t="s">
        <v>425</v>
      </c>
      <c r="D41" s="23" t="s">
        <v>42</v>
      </c>
      <c r="E41" s="25" t="s">
        <v>14</v>
      </c>
      <c r="F41" s="23" t="s">
        <v>43</v>
      </c>
      <c r="G41" s="80">
        <v>14000</v>
      </c>
      <c r="H41" s="80">
        <v>14000</v>
      </c>
      <c r="I41" s="80">
        <v>0</v>
      </c>
      <c r="J41" s="80">
        <v>14000</v>
      </c>
      <c r="K41" s="80">
        <f>J41</f>
        <v>14000</v>
      </c>
      <c r="L41" s="46">
        <f>K41</f>
        <v>14000</v>
      </c>
    </row>
    <row r="42" spans="2:12" ht="65.25" customHeight="1" x14ac:dyDescent="0.3"/>
  </sheetData>
  <autoFilter ref="B4:L41"/>
  <mergeCells count="5">
    <mergeCell ref="B40:C40"/>
    <mergeCell ref="B9:C9"/>
    <mergeCell ref="B28:C28"/>
    <mergeCell ref="B1:L1"/>
    <mergeCell ref="B5:C5"/>
  </mergeCells>
  <phoneticPr fontId="1" type="noConversion"/>
  <pageMargins left="0.39370078740157483" right="0" top="0.74803149606299213" bottom="0.74803149606299213" header="0.31496062992125984" footer="0.31496062992125984"/>
  <pageSetup paperSize="8" scale="55" fitToHeight="0" orientation="landscape" r:id="rId1"/>
  <headerFooter>
    <oddFooter>&amp;C&amp;P</oddFooter>
  </headerFooter>
  <rowBreaks count="2" manualBreakCount="2">
    <brk id="19" max="12" man="1"/>
    <brk id="41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M218"/>
  <sheetViews>
    <sheetView tabSelected="1" view="pageBreakPreview" zoomScale="70" zoomScaleNormal="85" zoomScaleSheetLayoutView="70" workbookViewId="0">
      <pane xSplit="5" ySplit="5" topLeftCell="F120" activePane="bottomRight" state="frozen"/>
      <selection pane="topRight" activeCell="F1" sqref="F1"/>
      <selection pane="bottomLeft" activeCell="A6" sqref="A6"/>
      <selection pane="bottomRight" activeCell="C5" sqref="C5"/>
    </sheetView>
  </sheetViews>
  <sheetFormatPr defaultRowHeight="61.5" customHeight="1" x14ac:dyDescent="0.3"/>
  <cols>
    <col min="1" max="1" width="4.25" style="6" customWidth="1"/>
    <col min="2" max="2" width="22.5" style="10" customWidth="1"/>
    <col min="3" max="3" width="43" style="9" customWidth="1"/>
    <col min="4" max="4" width="25.125" style="9" customWidth="1"/>
    <col min="5" max="5" width="44.25" style="9" customWidth="1"/>
    <col min="6" max="6" width="32.125" style="10" customWidth="1"/>
    <col min="7" max="7" width="37.5" style="42" customWidth="1"/>
    <col min="8" max="8" width="17.25" style="35" customWidth="1"/>
    <col min="9" max="9" width="17.25" style="15" customWidth="1"/>
    <col min="10" max="10" width="17.25" style="44" customWidth="1"/>
    <col min="11" max="13" width="18.125" style="15" customWidth="1"/>
    <col min="14" max="16384" width="9" style="6"/>
  </cols>
  <sheetData>
    <row r="1" spans="2:13" ht="61.5" customHeight="1" x14ac:dyDescent="0.3">
      <c r="B1" s="110" t="s">
        <v>182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</row>
    <row r="2" spans="2:13" ht="61.5" customHeight="1" thickBot="1" x14ac:dyDescent="0.35">
      <c r="B2" s="3"/>
      <c r="C2" s="2"/>
      <c r="D2" s="2"/>
      <c r="E2" s="2"/>
      <c r="F2" s="51"/>
      <c r="G2" s="40"/>
      <c r="H2" s="39"/>
      <c r="I2" s="5"/>
      <c r="J2" s="43"/>
      <c r="K2" s="5"/>
      <c r="L2" s="47"/>
      <c r="M2" s="48" t="s">
        <v>7</v>
      </c>
    </row>
    <row r="3" spans="2:13" s="10" customFormat="1" ht="61.5" customHeight="1" x14ac:dyDescent="0.3">
      <c r="B3" s="114" t="s">
        <v>0</v>
      </c>
      <c r="C3" s="113" t="s">
        <v>4</v>
      </c>
      <c r="D3" s="113"/>
      <c r="E3" s="116" t="s">
        <v>5</v>
      </c>
      <c r="F3" s="116" t="s">
        <v>8</v>
      </c>
      <c r="G3" s="116" t="s">
        <v>6</v>
      </c>
      <c r="H3" s="118" t="s">
        <v>1</v>
      </c>
      <c r="I3" s="113" t="s">
        <v>2</v>
      </c>
      <c r="J3" s="121" t="s">
        <v>3</v>
      </c>
      <c r="K3" s="123" t="s">
        <v>22</v>
      </c>
      <c r="L3" s="123" t="s">
        <v>23</v>
      </c>
      <c r="M3" s="111" t="s">
        <v>24</v>
      </c>
    </row>
    <row r="4" spans="2:13" s="10" customFormat="1" ht="61.5" customHeight="1" x14ac:dyDescent="0.3">
      <c r="B4" s="115"/>
      <c r="C4" s="107" t="s">
        <v>9</v>
      </c>
      <c r="D4" s="107" t="s">
        <v>10</v>
      </c>
      <c r="E4" s="117"/>
      <c r="F4" s="117"/>
      <c r="G4" s="117"/>
      <c r="H4" s="119"/>
      <c r="I4" s="120"/>
      <c r="J4" s="122"/>
      <c r="K4" s="120"/>
      <c r="L4" s="120"/>
      <c r="M4" s="112"/>
    </row>
    <row r="5" spans="2:13" ht="61.5" customHeight="1" x14ac:dyDescent="0.3">
      <c r="B5" s="11" t="s">
        <v>46</v>
      </c>
      <c r="C5" s="12"/>
      <c r="D5" s="13" t="s">
        <v>180</v>
      </c>
      <c r="E5" s="12"/>
      <c r="F5" s="13"/>
      <c r="G5" s="12"/>
      <c r="H5" s="106">
        <f>H6+H16+H120+H171</f>
        <v>653487.72500000009</v>
      </c>
      <c r="I5" s="106">
        <f t="shared" ref="I5:L5" si="0">I6+I16+I120+I171</f>
        <v>337777.5</v>
      </c>
      <c r="J5" s="106">
        <f t="shared" si="0"/>
        <v>315710.22499999998</v>
      </c>
      <c r="K5" s="106">
        <f t="shared" si="0"/>
        <v>337777.5</v>
      </c>
      <c r="L5" s="106">
        <f t="shared" si="0"/>
        <v>337777.5</v>
      </c>
      <c r="M5" s="14">
        <f>L5</f>
        <v>337777.5</v>
      </c>
    </row>
    <row r="6" spans="2:13" ht="61.5" customHeight="1" x14ac:dyDescent="0.3">
      <c r="B6" s="17" t="s">
        <v>30</v>
      </c>
      <c r="C6" s="18"/>
      <c r="D6" s="19" t="s">
        <v>176</v>
      </c>
      <c r="E6" s="41"/>
      <c r="F6" s="20"/>
      <c r="G6" s="41"/>
      <c r="H6" s="38">
        <f>SUM(H7:H15)</f>
        <v>122279</v>
      </c>
      <c r="I6" s="38">
        <f>SUM(I7:I15)</f>
        <v>51778</v>
      </c>
      <c r="J6" s="38">
        <f>SUM(J7:J15)</f>
        <v>70501</v>
      </c>
      <c r="K6" s="38">
        <f>I6</f>
        <v>51778</v>
      </c>
      <c r="L6" s="38">
        <f>K6</f>
        <v>51778</v>
      </c>
      <c r="M6" s="45">
        <f>L6</f>
        <v>51778</v>
      </c>
    </row>
    <row r="7" spans="2:13" ht="61.5" customHeight="1" x14ac:dyDescent="0.3">
      <c r="B7" s="24" t="s">
        <v>28</v>
      </c>
      <c r="C7" s="88" t="s">
        <v>191</v>
      </c>
      <c r="D7" s="88" t="s">
        <v>346</v>
      </c>
      <c r="E7" s="88" t="s">
        <v>181</v>
      </c>
      <c r="F7" s="88" t="s">
        <v>14</v>
      </c>
      <c r="G7" s="89" t="s">
        <v>52</v>
      </c>
      <c r="H7" s="90">
        <v>15000</v>
      </c>
      <c r="I7" s="90">
        <v>7000</v>
      </c>
      <c r="J7" s="90">
        <v>8000</v>
      </c>
      <c r="K7" s="90">
        <v>7000</v>
      </c>
      <c r="L7" s="34">
        <f>K7</f>
        <v>7000</v>
      </c>
      <c r="M7" s="21">
        <f>L7</f>
        <v>7000</v>
      </c>
    </row>
    <row r="8" spans="2:13" ht="61.5" customHeight="1" x14ac:dyDescent="0.3">
      <c r="B8" s="24" t="s">
        <v>28</v>
      </c>
      <c r="C8" s="87" t="s">
        <v>192</v>
      </c>
      <c r="D8" s="88" t="s">
        <v>347</v>
      </c>
      <c r="E8" s="88" t="s">
        <v>29</v>
      </c>
      <c r="F8" s="88" t="s">
        <v>14</v>
      </c>
      <c r="G8" s="89" t="s">
        <v>52</v>
      </c>
      <c r="H8" s="90">
        <v>15000</v>
      </c>
      <c r="I8" s="90">
        <v>7000</v>
      </c>
      <c r="J8" s="90">
        <v>8000</v>
      </c>
      <c r="K8" s="90">
        <v>7000</v>
      </c>
      <c r="L8" s="34">
        <f t="shared" ref="L8:L15" si="1">K8</f>
        <v>7000</v>
      </c>
      <c r="M8" s="21">
        <f t="shared" ref="M8:M15" si="2">L8</f>
        <v>7000</v>
      </c>
    </row>
    <row r="9" spans="2:13" ht="61.5" customHeight="1" x14ac:dyDescent="0.3">
      <c r="B9" s="24" t="s">
        <v>28</v>
      </c>
      <c r="C9" s="87" t="s">
        <v>193</v>
      </c>
      <c r="D9" s="88" t="s">
        <v>348</v>
      </c>
      <c r="E9" s="88" t="s">
        <v>29</v>
      </c>
      <c r="F9" s="88" t="s">
        <v>14</v>
      </c>
      <c r="G9" s="89" t="s">
        <v>53</v>
      </c>
      <c r="H9" s="90">
        <v>50000</v>
      </c>
      <c r="I9" s="90">
        <v>14200</v>
      </c>
      <c r="J9" s="90">
        <v>35800</v>
      </c>
      <c r="K9" s="90">
        <v>14200</v>
      </c>
      <c r="L9" s="34">
        <f t="shared" si="1"/>
        <v>14200</v>
      </c>
      <c r="M9" s="21">
        <f t="shared" si="2"/>
        <v>14200</v>
      </c>
    </row>
    <row r="10" spans="2:13" ht="61.5" customHeight="1" x14ac:dyDescent="0.3">
      <c r="B10" s="24" t="s">
        <v>28</v>
      </c>
      <c r="C10" s="87" t="s">
        <v>194</v>
      </c>
      <c r="D10" s="88" t="s">
        <v>349</v>
      </c>
      <c r="E10" s="88" t="s">
        <v>29</v>
      </c>
      <c r="F10" s="88" t="s">
        <v>14</v>
      </c>
      <c r="G10" s="89" t="s">
        <v>52</v>
      </c>
      <c r="H10" s="90">
        <v>15000</v>
      </c>
      <c r="I10" s="90">
        <v>7000</v>
      </c>
      <c r="J10" s="90">
        <v>8000</v>
      </c>
      <c r="K10" s="90">
        <v>7000</v>
      </c>
      <c r="L10" s="34">
        <f t="shared" si="1"/>
        <v>7000</v>
      </c>
      <c r="M10" s="21">
        <f t="shared" si="2"/>
        <v>7000</v>
      </c>
    </row>
    <row r="11" spans="2:13" ht="61.5" customHeight="1" x14ac:dyDescent="0.3">
      <c r="B11" s="24" t="s">
        <v>28</v>
      </c>
      <c r="C11" s="87" t="s">
        <v>195</v>
      </c>
      <c r="D11" s="88" t="s">
        <v>350</v>
      </c>
      <c r="E11" s="88" t="s">
        <v>49</v>
      </c>
      <c r="F11" s="88" t="s">
        <v>14</v>
      </c>
      <c r="G11" s="89" t="s">
        <v>54</v>
      </c>
      <c r="H11" s="90">
        <v>4189</v>
      </c>
      <c r="I11" s="90">
        <v>3724</v>
      </c>
      <c r="J11" s="90">
        <v>465</v>
      </c>
      <c r="K11" s="90">
        <v>3724</v>
      </c>
      <c r="L11" s="34">
        <f t="shared" si="1"/>
        <v>3724</v>
      </c>
      <c r="M11" s="21">
        <f t="shared" si="2"/>
        <v>3724</v>
      </c>
    </row>
    <row r="12" spans="2:13" ht="61.5" customHeight="1" x14ac:dyDescent="0.3">
      <c r="B12" s="24" t="s">
        <v>28</v>
      </c>
      <c r="C12" s="87" t="s">
        <v>196</v>
      </c>
      <c r="D12" s="88" t="s">
        <v>348</v>
      </c>
      <c r="E12" s="88" t="s">
        <v>55</v>
      </c>
      <c r="F12" s="88" t="s">
        <v>14</v>
      </c>
      <c r="G12" s="89" t="s">
        <v>56</v>
      </c>
      <c r="H12" s="90">
        <v>5000</v>
      </c>
      <c r="I12" s="90">
        <v>2500</v>
      </c>
      <c r="J12" s="90">
        <v>2500</v>
      </c>
      <c r="K12" s="90">
        <v>2500</v>
      </c>
      <c r="L12" s="34">
        <f t="shared" si="1"/>
        <v>2500</v>
      </c>
      <c r="M12" s="21">
        <f t="shared" si="2"/>
        <v>2500</v>
      </c>
    </row>
    <row r="13" spans="2:13" ht="61.5" customHeight="1" x14ac:dyDescent="0.3">
      <c r="B13" s="24" t="s">
        <v>28</v>
      </c>
      <c r="C13" s="87" t="s">
        <v>197</v>
      </c>
      <c r="D13" s="88" t="s">
        <v>427</v>
      </c>
      <c r="E13" s="88" t="s">
        <v>55</v>
      </c>
      <c r="F13" s="88" t="s">
        <v>14</v>
      </c>
      <c r="G13" s="89" t="s">
        <v>57</v>
      </c>
      <c r="H13" s="90">
        <v>2618</v>
      </c>
      <c r="I13" s="90">
        <v>2618</v>
      </c>
      <c r="J13" s="90"/>
      <c r="K13" s="90">
        <v>2618</v>
      </c>
      <c r="L13" s="34">
        <f t="shared" si="1"/>
        <v>2618</v>
      </c>
      <c r="M13" s="21">
        <f t="shared" si="2"/>
        <v>2618</v>
      </c>
    </row>
    <row r="14" spans="2:13" ht="61.5" customHeight="1" x14ac:dyDescent="0.3">
      <c r="B14" s="24" t="s">
        <v>28</v>
      </c>
      <c r="C14" s="87" t="s">
        <v>198</v>
      </c>
      <c r="D14" s="88" t="s">
        <v>350</v>
      </c>
      <c r="E14" s="88" t="s">
        <v>55</v>
      </c>
      <c r="F14" s="88" t="s">
        <v>14</v>
      </c>
      <c r="G14" s="89" t="s">
        <v>58</v>
      </c>
      <c r="H14" s="90">
        <v>9990</v>
      </c>
      <c r="I14" s="90">
        <v>4995</v>
      </c>
      <c r="J14" s="90">
        <v>4995</v>
      </c>
      <c r="K14" s="90">
        <v>4995</v>
      </c>
      <c r="L14" s="34">
        <f t="shared" si="1"/>
        <v>4995</v>
      </c>
      <c r="M14" s="21">
        <f t="shared" si="2"/>
        <v>4995</v>
      </c>
    </row>
    <row r="15" spans="2:13" ht="61.5" customHeight="1" x14ac:dyDescent="0.3">
      <c r="B15" s="24" t="s">
        <v>28</v>
      </c>
      <c r="C15" s="87" t="s">
        <v>199</v>
      </c>
      <c r="D15" s="88" t="s">
        <v>351</v>
      </c>
      <c r="E15" s="88" t="s">
        <v>55</v>
      </c>
      <c r="F15" s="88" t="s">
        <v>14</v>
      </c>
      <c r="G15" s="89" t="s">
        <v>59</v>
      </c>
      <c r="H15" s="90">
        <v>5482</v>
      </c>
      <c r="I15" s="90">
        <v>2741</v>
      </c>
      <c r="J15" s="90">
        <v>2741</v>
      </c>
      <c r="K15" s="90">
        <v>2741</v>
      </c>
      <c r="L15" s="34">
        <f t="shared" si="1"/>
        <v>2741</v>
      </c>
      <c r="M15" s="21">
        <f t="shared" si="2"/>
        <v>2741</v>
      </c>
    </row>
    <row r="16" spans="2:13" ht="61.5" customHeight="1" x14ac:dyDescent="0.3">
      <c r="B16" s="17" t="s">
        <v>31</v>
      </c>
      <c r="C16" s="18"/>
      <c r="D16" s="19" t="s">
        <v>177</v>
      </c>
      <c r="E16" s="18"/>
      <c r="F16" s="19"/>
      <c r="G16" s="18"/>
      <c r="H16" s="36">
        <f>SUBTOTAL(9,H17:H119)</f>
        <v>405171.72500000003</v>
      </c>
      <c r="I16" s="36">
        <f>SUBTOTAL(9,I17:I119)</f>
        <v>213511</v>
      </c>
      <c r="J16" s="36">
        <f>SUBTOTAL(9,J17:J119)</f>
        <v>191660.72499999998</v>
      </c>
      <c r="K16" s="36">
        <f t="shared" ref="K16" si="3">I16</f>
        <v>213511</v>
      </c>
      <c r="L16" s="36">
        <f>K16</f>
        <v>213511</v>
      </c>
      <c r="M16" s="37">
        <f>L16</f>
        <v>213511</v>
      </c>
    </row>
    <row r="17" spans="2:13" ht="61.5" customHeight="1" x14ac:dyDescent="0.3">
      <c r="B17" s="4" t="s">
        <v>13</v>
      </c>
      <c r="C17" s="87" t="s">
        <v>188</v>
      </c>
      <c r="D17" s="68" t="s">
        <v>352</v>
      </c>
      <c r="E17" s="72" t="s">
        <v>60</v>
      </c>
      <c r="F17" s="77" t="s">
        <v>15</v>
      </c>
      <c r="G17" s="88" t="s">
        <v>94</v>
      </c>
      <c r="H17" s="90">
        <v>3000</v>
      </c>
      <c r="I17" s="90">
        <v>2700</v>
      </c>
      <c r="J17" s="90">
        <v>300</v>
      </c>
      <c r="K17" s="90">
        <v>2700</v>
      </c>
      <c r="L17" s="34">
        <f>K17</f>
        <v>2700</v>
      </c>
      <c r="M17" s="21">
        <f>L17</f>
        <v>2700</v>
      </c>
    </row>
    <row r="18" spans="2:13" ht="61.5" customHeight="1" x14ac:dyDescent="0.3">
      <c r="B18" s="24" t="s">
        <v>13</v>
      </c>
      <c r="C18" s="88" t="s">
        <v>200</v>
      </c>
      <c r="D18" s="88" t="s">
        <v>353</v>
      </c>
      <c r="E18" s="88" t="s">
        <v>62</v>
      </c>
      <c r="F18" s="88" t="s">
        <v>14</v>
      </c>
      <c r="G18" s="88" t="s">
        <v>34</v>
      </c>
      <c r="H18" s="90">
        <v>2000</v>
      </c>
      <c r="I18" s="90">
        <v>1000</v>
      </c>
      <c r="J18" s="90">
        <v>1000</v>
      </c>
      <c r="K18" s="90">
        <v>1000</v>
      </c>
      <c r="L18" s="34">
        <f t="shared" ref="L18:L81" si="4">K18</f>
        <v>1000</v>
      </c>
      <c r="M18" s="21">
        <f t="shared" ref="M18:M81" si="5">L18</f>
        <v>1000</v>
      </c>
    </row>
    <row r="19" spans="2:13" ht="61.5" customHeight="1" x14ac:dyDescent="0.3">
      <c r="B19" s="24" t="s">
        <v>13</v>
      </c>
      <c r="C19" s="87" t="s">
        <v>201</v>
      </c>
      <c r="D19" s="88" t="s">
        <v>352</v>
      </c>
      <c r="E19" s="88" t="s">
        <v>62</v>
      </c>
      <c r="F19" s="88" t="s">
        <v>14</v>
      </c>
      <c r="G19" s="88" t="s">
        <v>34</v>
      </c>
      <c r="H19" s="90">
        <v>2000</v>
      </c>
      <c r="I19" s="90">
        <v>1000</v>
      </c>
      <c r="J19" s="90">
        <v>1000</v>
      </c>
      <c r="K19" s="90">
        <v>1000</v>
      </c>
      <c r="L19" s="34">
        <f t="shared" si="4"/>
        <v>1000</v>
      </c>
      <c r="M19" s="21">
        <f t="shared" si="5"/>
        <v>1000</v>
      </c>
    </row>
    <row r="20" spans="2:13" ht="61.5" customHeight="1" x14ac:dyDescent="0.3">
      <c r="B20" s="24" t="s">
        <v>13</v>
      </c>
      <c r="C20" s="87" t="s">
        <v>202</v>
      </c>
      <c r="D20" s="88" t="s">
        <v>351</v>
      </c>
      <c r="E20" s="88" t="s">
        <v>62</v>
      </c>
      <c r="F20" s="88" t="s">
        <v>14</v>
      </c>
      <c r="G20" s="88" t="s">
        <v>34</v>
      </c>
      <c r="H20" s="90">
        <v>2000</v>
      </c>
      <c r="I20" s="90">
        <v>1000</v>
      </c>
      <c r="J20" s="90">
        <v>1000</v>
      </c>
      <c r="K20" s="90">
        <v>1000</v>
      </c>
      <c r="L20" s="34">
        <f t="shared" si="4"/>
        <v>1000</v>
      </c>
      <c r="M20" s="21">
        <f t="shared" si="5"/>
        <v>1000</v>
      </c>
    </row>
    <row r="21" spans="2:13" ht="61.5" customHeight="1" x14ac:dyDescent="0.3">
      <c r="B21" s="24" t="s">
        <v>13</v>
      </c>
      <c r="C21" s="87" t="s">
        <v>203</v>
      </c>
      <c r="D21" s="88" t="s">
        <v>354</v>
      </c>
      <c r="E21" s="88" t="s">
        <v>62</v>
      </c>
      <c r="F21" s="88" t="s">
        <v>14</v>
      </c>
      <c r="G21" s="88" t="s">
        <v>34</v>
      </c>
      <c r="H21" s="90">
        <v>2000</v>
      </c>
      <c r="I21" s="90">
        <v>1000</v>
      </c>
      <c r="J21" s="90">
        <v>1000</v>
      </c>
      <c r="K21" s="90">
        <v>1000</v>
      </c>
      <c r="L21" s="34">
        <f t="shared" si="4"/>
        <v>1000</v>
      </c>
      <c r="M21" s="21">
        <f t="shared" si="5"/>
        <v>1000</v>
      </c>
    </row>
    <row r="22" spans="2:13" ht="61.5" customHeight="1" x14ac:dyDescent="0.3">
      <c r="B22" s="24" t="s">
        <v>13</v>
      </c>
      <c r="C22" s="87" t="s">
        <v>204</v>
      </c>
      <c r="D22" s="88" t="s">
        <v>352</v>
      </c>
      <c r="E22" s="88" t="s">
        <v>62</v>
      </c>
      <c r="F22" s="88" t="s">
        <v>14</v>
      </c>
      <c r="G22" s="88" t="s">
        <v>34</v>
      </c>
      <c r="H22" s="90">
        <v>2000</v>
      </c>
      <c r="I22" s="90">
        <v>1000</v>
      </c>
      <c r="J22" s="90">
        <v>1000</v>
      </c>
      <c r="K22" s="90">
        <v>1000</v>
      </c>
      <c r="L22" s="34">
        <f t="shared" si="4"/>
        <v>1000</v>
      </c>
      <c r="M22" s="21">
        <f t="shared" si="5"/>
        <v>1000</v>
      </c>
    </row>
    <row r="23" spans="2:13" ht="61.5" customHeight="1" x14ac:dyDescent="0.3">
      <c r="B23" s="24" t="s">
        <v>13</v>
      </c>
      <c r="C23" s="87" t="s">
        <v>205</v>
      </c>
      <c r="D23" s="88" t="s">
        <v>355</v>
      </c>
      <c r="E23" s="88" t="s">
        <v>62</v>
      </c>
      <c r="F23" s="88" t="s">
        <v>14</v>
      </c>
      <c r="G23" s="88" t="s">
        <v>34</v>
      </c>
      <c r="H23" s="90">
        <v>2000</v>
      </c>
      <c r="I23" s="90">
        <v>1000</v>
      </c>
      <c r="J23" s="90">
        <v>1000</v>
      </c>
      <c r="K23" s="90">
        <v>1000</v>
      </c>
      <c r="L23" s="34">
        <f t="shared" si="4"/>
        <v>1000</v>
      </c>
      <c r="M23" s="21">
        <f t="shared" si="5"/>
        <v>1000</v>
      </c>
    </row>
    <row r="24" spans="2:13" ht="61.5" customHeight="1" x14ac:dyDescent="0.3">
      <c r="B24" s="24" t="s">
        <v>13</v>
      </c>
      <c r="C24" s="87" t="s">
        <v>206</v>
      </c>
      <c r="D24" s="88" t="s">
        <v>347</v>
      </c>
      <c r="E24" s="88" t="s">
        <v>62</v>
      </c>
      <c r="F24" s="88" t="s">
        <v>14</v>
      </c>
      <c r="G24" s="88" t="s">
        <v>34</v>
      </c>
      <c r="H24" s="90">
        <v>2000</v>
      </c>
      <c r="I24" s="90">
        <v>1000</v>
      </c>
      <c r="J24" s="90">
        <v>1000</v>
      </c>
      <c r="K24" s="90">
        <v>1000</v>
      </c>
      <c r="L24" s="34">
        <f t="shared" si="4"/>
        <v>1000</v>
      </c>
      <c r="M24" s="21">
        <f t="shared" si="5"/>
        <v>1000</v>
      </c>
    </row>
    <row r="25" spans="2:13" ht="61.5" customHeight="1" x14ac:dyDescent="0.3">
      <c r="B25" s="24" t="s">
        <v>13</v>
      </c>
      <c r="C25" s="87" t="s">
        <v>207</v>
      </c>
      <c r="D25" s="88" t="s">
        <v>351</v>
      </c>
      <c r="E25" s="88" t="s">
        <v>62</v>
      </c>
      <c r="F25" s="88" t="s">
        <v>14</v>
      </c>
      <c r="G25" s="88" t="s">
        <v>34</v>
      </c>
      <c r="H25" s="90">
        <v>2000</v>
      </c>
      <c r="I25" s="90">
        <v>1000</v>
      </c>
      <c r="J25" s="90">
        <v>1000</v>
      </c>
      <c r="K25" s="90">
        <v>1000</v>
      </c>
      <c r="L25" s="34">
        <f t="shared" si="4"/>
        <v>1000</v>
      </c>
      <c r="M25" s="21">
        <f t="shared" si="5"/>
        <v>1000</v>
      </c>
    </row>
    <row r="26" spans="2:13" ht="61.5" customHeight="1" x14ac:dyDescent="0.3">
      <c r="B26" s="24" t="s">
        <v>13</v>
      </c>
      <c r="C26" s="87" t="s">
        <v>208</v>
      </c>
      <c r="D26" s="88" t="s">
        <v>356</v>
      </c>
      <c r="E26" s="88" t="s">
        <v>62</v>
      </c>
      <c r="F26" s="88" t="s">
        <v>14</v>
      </c>
      <c r="G26" s="88" t="s">
        <v>34</v>
      </c>
      <c r="H26" s="90">
        <v>2000</v>
      </c>
      <c r="I26" s="90">
        <v>1000</v>
      </c>
      <c r="J26" s="90">
        <v>1000</v>
      </c>
      <c r="K26" s="90">
        <v>1000</v>
      </c>
      <c r="L26" s="34">
        <f t="shared" si="4"/>
        <v>1000</v>
      </c>
      <c r="M26" s="21">
        <f t="shared" si="5"/>
        <v>1000</v>
      </c>
    </row>
    <row r="27" spans="2:13" ht="61.5" customHeight="1" x14ac:dyDescent="0.3">
      <c r="B27" s="24" t="s">
        <v>13</v>
      </c>
      <c r="C27" s="87" t="s">
        <v>209</v>
      </c>
      <c r="D27" s="88" t="s">
        <v>347</v>
      </c>
      <c r="E27" s="88" t="s">
        <v>62</v>
      </c>
      <c r="F27" s="88" t="s">
        <v>14</v>
      </c>
      <c r="G27" s="88" t="s">
        <v>34</v>
      </c>
      <c r="H27" s="90">
        <v>2000</v>
      </c>
      <c r="I27" s="90">
        <v>1000</v>
      </c>
      <c r="J27" s="90">
        <v>1000</v>
      </c>
      <c r="K27" s="90">
        <v>1000</v>
      </c>
      <c r="L27" s="34">
        <f t="shared" si="4"/>
        <v>1000</v>
      </c>
      <c r="M27" s="21">
        <f t="shared" si="5"/>
        <v>1000</v>
      </c>
    </row>
    <row r="28" spans="2:13" ht="61.5" customHeight="1" x14ac:dyDescent="0.3">
      <c r="B28" s="24" t="s">
        <v>13</v>
      </c>
      <c r="C28" s="54" t="s">
        <v>210</v>
      </c>
      <c r="D28" s="56" t="s">
        <v>347</v>
      </c>
      <c r="E28" s="54" t="s">
        <v>64</v>
      </c>
      <c r="F28" s="57" t="s">
        <v>14</v>
      </c>
      <c r="G28" s="57" t="s">
        <v>65</v>
      </c>
      <c r="H28" s="58">
        <v>8000</v>
      </c>
      <c r="I28" s="59">
        <v>4000</v>
      </c>
      <c r="J28" s="60">
        <v>4000</v>
      </c>
      <c r="K28" s="59">
        <v>4000</v>
      </c>
      <c r="L28" s="34">
        <f t="shared" si="4"/>
        <v>4000</v>
      </c>
      <c r="M28" s="21">
        <f t="shared" si="5"/>
        <v>4000</v>
      </c>
    </row>
    <row r="29" spans="2:13" ht="61.5" customHeight="1" x14ac:dyDescent="0.3">
      <c r="B29" s="24" t="s">
        <v>13</v>
      </c>
      <c r="C29" s="54" t="s">
        <v>210</v>
      </c>
      <c r="D29" s="56" t="s">
        <v>347</v>
      </c>
      <c r="E29" s="54" t="s">
        <v>66</v>
      </c>
      <c r="F29" s="57" t="s">
        <v>14</v>
      </c>
      <c r="G29" s="57" t="s">
        <v>67</v>
      </c>
      <c r="H29" s="58">
        <v>7400</v>
      </c>
      <c r="I29" s="59">
        <v>3700</v>
      </c>
      <c r="J29" s="60">
        <v>3700</v>
      </c>
      <c r="K29" s="59">
        <v>3700</v>
      </c>
      <c r="L29" s="34">
        <f t="shared" si="4"/>
        <v>3700</v>
      </c>
      <c r="M29" s="21">
        <f t="shared" si="5"/>
        <v>3700</v>
      </c>
    </row>
    <row r="30" spans="2:13" ht="61.5" customHeight="1" x14ac:dyDescent="0.3">
      <c r="B30" s="24" t="s">
        <v>13</v>
      </c>
      <c r="C30" s="54" t="s">
        <v>211</v>
      </c>
      <c r="D30" s="56" t="s">
        <v>357</v>
      </c>
      <c r="E30" s="54" t="s">
        <v>68</v>
      </c>
      <c r="F30" s="57" t="s">
        <v>14</v>
      </c>
      <c r="G30" s="57" t="s">
        <v>32</v>
      </c>
      <c r="H30" s="58">
        <v>2000</v>
      </c>
      <c r="I30" s="59">
        <v>1000</v>
      </c>
      <c r="J30" s="60">
        <v>1000</v>
      </c>
      <c r="K30" s="59">
        <v>1000</v>
      </c>
      <c r="L30" s="34">
        <f t="shared" si="4"/>
        <v>1000</v>
      </c>
      <c r="M30" s="21">
        <f t="shared" si="5"/>
        <v>1000</v>
      </c>
    </row>
    <row r="31" spans="2:13" ht="61.5" customHeight="1" x14ac:dyDescent="0.3">
      <c r="B31" s="24" t="s">
        <v>13</v>
      </c>
      <c r="C31" s="88" t="s">
        <v>212</v>
      </c>
      <c r="D31" s="88" t="s">
        <v>358</v>
      </c>
      <c r="E31" s="88" t="s">
        <v>95</v>
      </c>
      <c r="F31" s="88" t="s">
        <v>14</v>
      </c>
      <c r="G31" s="88" t="s">
        <v>71</v>
      </c>
      <c r="H31" s="90">
        <v>20000</v>
      </c>
      <c r="I31" s="90">
        <v>5000</v>
      </c>
      <c r="J31" s="90">
        <v>15000</v>
      </c>
      <c r="K31" s="90">
        <v>5000</v>
      </c>
      <c r="L31" s="34">
        <f t="shared" si="4"/>
        <v>5000</v>
      </c>
      <c r="M31" s="21">
        <f t="shared" si="5"/>
        <v>5000</v>
      </c>
    </row>
    <row r="32" spans="2:13" ht="61.5" customHeight="1" x14ac:dyDescent="0.3">
      <c r="B32" s="24" t="s">
        <v>13</v>
      </c>
      <c r="C32" s="55" t="s">
        <v>213</v>
      </c>
      <c r="D32" s="61" t="s">
        <v>346</v>
      </c>
      <c r="E32" s="88" t="s">
        <v>72</v>
      </c>
      <c r="F32" s="88" t="s">
        <v>14</v>
      </c>
      <c r="G32" s="73" t="s">
        <v>96</v>
      </c>
      <c r="H32" s="62">
        <v>330</v>
      </c>
      <c r="I32" s="62">
        <v>165</v>
      </c>
      <c r="J32" s="62">
        <v>165</v>
      </c>
      <c r="K32" s="62">
        <v>165</v>
      </c>
      <c r="L32" s="34">
        <f t="shared" si="4"/>
        <v>165</v>
      </c>
      <c r="M32" s="21">
        <f t="shared" si="5"/>
        <v>165</v>
      </c>
    </row>
    <row r="33" spans="2:13" ht="61.5" customHeight="1" x14ac:dyDescent="0.3">
      <c r="B33" s="24" t="s">
        <v>13</v>
      </c>
      <c r="C33" s="55" t="s">
        <v>214</v>
      </c>
      <c r="D33" s="63" t="s">
        <v>359</v>
      </c>
      <c r="E33" s="88" t="s">
        <v>72</v>
      </c>
      <c r="F33" s="88" t="s">
        <v>14</v>
      </c>
      <c r="G33" s="73" t="s">
        <v>96</v>
      </c>
      <c r="H33" s="62">
        <v>330</v>
      </c>
      <c r="I33" s="62">
        <v>165</v>
      </c>
      <c r="J33" s="62">
        <v>165</v>
      </c>
      <c r="K33" s="62">
        <v>165</v>
      </c>
      <c r="L33" s="34">
        <f t="shared" si="4"/>
        <v>165</v>
      </c>
      <c r="M33" s="21">
        <f t="shared" si="5"/>
        <v>165</v>
      </c>
    </row>
    <row r="34" spans="2:13" ht="61.5" customHeight="1" x14ac:dyDescent="0.3">
      <c r="B34" s="24" t="s">
        <v>13</v>
      </c>
      <c r="C34" s="88" t="s">
        <v>215</v>
      </c>
      <c r="D34" s="88" t="s">
        <v>359</v>
      </c>
      <c r="E34" s="88" t="s">
        <v>72</v>
      </c>
      <c r="F34" s="88" t="s">
        <v>14</v>
      </c>
      <c r="G34" s="88" t="s">
        <v>97</v>
      </c>
      <c r="H34" s="90">
        <v>363</v>
      </c>
      <c r="I34" s="90">
        <v>181</v>
      </c>
      <c r="J34" s="90">
        <v>182</v>
      </c>
      <c r="K34" s="90">
        <v>181</v>
      </c>
      <c r="L34" s="34">
        <f t="shared" si="4"/>
        <v>181</v>
      </c>
      <c r="M34" s="21">
        <f t="shared" si="5"/>
        <v>181</v>
      </c>
    </row>
    <row r="35" spans="2:13" ht="61.5" customHeight="1" x14ac:dyDescent="0.3">
      <c r="B35" s="24" t="s">
        <v>13</v>
      </c>
      <c r="C35" s="88" t="s">
        <v>216</v>
      </c>
      <c r="D35" s="88" t="s">
        <v>359</v>
      </c>
      <c r="E35" s="88" t="s">
        <v>72</v>
      </c>
      <c r="F35" s="88" t="s">
        <v>14</v>
      </c>
      <c r="G35" s="88" t="s">
        <v>98</v>
      </c>
      <c r="H35" s="90">
        <v>544.5</v>
      </c>
      <c r="I35" s="90">
        <v>272</v>
      </c>
      <c r="J35" s="90">
        <v>272.5</v>
      </c>
      <c r="K35" s="90">
        <v>272</v>
      </c>
      <c r="L35" s="34">
        <f t="shared" si="4"/>
        <v>272</v>
      </c>
      <c r="M35" s="21">
        <f t="shared" si="5"/>
        <v>272</v>
      </c>
    </row>
    <row r="36" spans="2:13" ht="61.5" customHeight="1" x14ac:dyDescent="0.3">
      <c r="B36" s="24" t="s">
        <v>13</v>
      </c>
      <c r="C36" s="88" t="s">
        <v>217</v>
      </c>
      <c r="D36" s="88" t="s">
        <v>348</v>
      </c>
      <c r="E36" s="88" t="s">
        <v>72</v>
      </c>
      <c r="F36" s="88" t="s">
        <v>14</v>
      </c>
      <c r="G36" s="88" t="s">
        <v>98</v>
      </c>
      <c r="H36" s="90">
        <v>544.5</v>
      </c>
      <c r="I36" s="90">
        <v>272</v>
      </c>
      <c r="J36" s="90">
        <v>272.5</v>
      </c>
      <c r="K36" s="90">
        <v>272</v>
      </c>
      <c r="L36" s="34">
        <f t="shared" si="4"/>
        <v>272</v>
      </c>
      <c r="M36" s="21">
        <f t="shared" si="5"/>
        <v>272</v>
      </c>
    </row>
    <row r="37" spans="2:13" ht="61.5" customHeight="1" x14ac:dyDescent="0.3">
      <c r="B37" s="24" t="s">
        <v>13</v>
      </c>
      <c r="C37" s="88" t="s">
        <v>218</v>
      </c>
      <c r="D37" s="88" t="s">
        <v>348</v>
      </c>
      <c r="E37" s="88" t="s">
        <v>72</v>
      </c>
      <c r="F37" s="88" t="s">
        <v>14</v>
      </c>
      <c r="G37" s="88" t="s">
        <v>98</v>
      </c>
      <c r="H37" s="90">
        <v>544.5</v>
      </c>
      <c r="I37" s="90">
        <v>272</v>
      </c>
      <c r="J37" s="90">
        <v>272.5</v>
      </c>
      <c r="K37" s="90">
        <v>272</v>
      </c>
      <c r="L37" s="34">
        <f t="shared" si="4"/>
        <v>272</v>
      </c>
      <c r="M37" s="21">
        <f t="shared" si="5"/>
        <v>272</v>
      </c>
    </row>
    <row r="38" spans="2:13" ht="61.5" customHeight="1" x14ac:dyDescent="0.3">
      <c r="B38" s="24" t="s">
        <v>13</v>
      </c>
      <c r="C38" s="88" t="s">
        <v>219</v>
      </c>
      <c r="D38" s="88" t="s">
        <v>348</v>
      </c>
      <c r="E38" s="88" t="s">
        <v>72</v>
      </c>
      <c r="F38" s="88" t="s">
        <v>14</v>
      </c>
      <c r="G38" s="88" t="s">
        <v>98</v>
      </c>
      <c r="H38" s="90">
        <v>544.5</v>
      </c>
      <c r="I38" s="90">
        <v>272</v>
      </c>
      <c r="J38" s="90">
        <v>272.5</v>
      </c>
      <c r="K38" s="90">
        <v>272</v>
      </c>
      <c r="L38" s="34">
        <f t="shared" si="4"/>
        <v>272</v>
      </c>
      <c r="M38" s="21">
        <f t="shared" si="5"/>
        <v>272</v>
      </c>
    </row>
    <row r="39" spans="2:13" ht="61.5" customHeight="1" x14ac:dyDescent="0.3">
      <c r="B39" s="24" t="s">
        <v>13</v>
      </c>
      <c r="C39" s="88" t="s">
        <v>220</v>
      </c>
      <c r="D39" s="88" t="s">
        <v>348</v>
      </c>
      <c r="E39" s="88" t="s">
        <v>72</v>
      </c>
      <c r="F39" s="88" t="s">
        <v>14</v>
      </c>
      <c r="G39" s="88" t="s">
        <v>98</v>
      </c>
      <c r="H39" s="90">
        <v>544.5</v>
      </c>
      <c r="I39" s="90">
        <v>272</v>
      </c>
      <c r="J39" s="90">
        <v>272.5</v>
      </c>
      <c r="K39" s="90">
        <v>272</v>
      </c>
      <c r="L39" s="34">
        <f t="shared" si="4"/>
        <v>272</v>
      </c>
      <c r="M39" s="21">
        <f t="shared" si="5"/>
        <v>272</v>
      </c>
    </row>
    <row r="40" spans="2:13" ht="61.5" customHeight="1" x14ac:dyDescent="0.3">
      <c r="B40" s="24" t="s">
        <v>13</v>
      </c>
      <c r="C40" s="88" t="s">
        <v>221</v>
      </c>
      <c r="D40" s="88" t="s">
        <v>348</v>
      </c>
      <c r="E40" s="88" t="s">
        <v>72</v>
      </c>
      <c r="F40" s="88" t="s">
        <v>14</v>
      </c>
      <c r="G40" s="88" t="s">
        <v>99</v>
      </c>
      <c r="H40" s="90">
        <v>272.25</v>
      </c>
      <c r="I40" s="90">
        <v>136</v>
      </c>
      <c r="J40" s="90">
        <v>136.25</v>
      </c>
      <c r="K40" s="90">
        <v>136</v>
      </c>
      <c r="L40" s="34">
        <f t="shared" si="4"/>
        <v>136</v>
      </c>
      <c r="M40" s="21">
        <f t="shared" si="5"/>
        <v>136</v>
      </c>
    </row>
    <row r="41" spans="2:13" ht="61.5" customHeight="1" x14ac:dyDescent="0.3">
      <c r="B41" s="24" t="s">
        <v>13</v>
      </c>
      <c r="C41" s="88" t="s">
        <v>222</v>
      </c>
      <c r="D41" s="88" t="s">
        <v>348</v>
      </c>
      <c r="E41" s="88" t="s">
        <v>72</v>
      </c>
      <c r="F41" s="88" t="s">
        <v>14</v>
      </c>
      <c r="G41" s="88" t="s">
        <v>100</v>
      </c>
      <c r="H41" s="90">
        <v>816.75</v>
      </c>
      <c r="I41" s="90">
        <v>408</v>
      </c>
      <c r="J41" s="90">
        <v>408.75</v>
      </c>
      <c r="K41" s="90">
        <v>408</v>
      </c>
      <c r="L41" s="34">
        <f t="shared" si="4"/>
        <v>408</v>
      </c>
      <c r="M41" s="21">
        <f t="shared" si="5"/>
        <v>408</v>
      </c>
    </row>
    <row r="42" spans="2:13" ht="61.5" customHeight="1" x14ac:dyDescent="0.3">
      <c r="B42" s="24" t="s">
        <v>13</v>
      </c>
      <c r="C42" s="88" t="s">
        <v>223</v>
      </c>
      <c r="D42" s="88" t="s">
        <v>360</v>
      </c>
      <c r="E42" s="88" t="s">
        <v>72</v>
      </c>
      <c r="F42" s="88" t="s">
        <v>14</v>
      </c>
      <c r="G42" s="88" t="s">
        <v>101</v>
      </c>
      <c r="H42" s="90">
        <v>598.94999999999993</v>
      </c>
      <c r="I42" s="90">
        <v>299</v>
      </c>
      <c r="J42" s="90">
        <v>299.94999999999993</v>
      </c>
      <c r="K42" s="90">
        <v>299</v>
      </c>
      <c r="L42" s="34">
        <f t="shared" si="4"/>
        <v>299</v>
      </c>
      <c r="M42" s="21">
        <f t="shared" si="5"/>
        <v>299</v>
      </c>
    </row>
    <row r="43" spans="2:13" ht="61.5" customHeight="1" x14ac:dyDescent="0.3">
      <c r="B43" s="24" t="s">
        <v>13</v>
      </c>
      <c r="C43" s="88" t="s">
        <v>221</v>
      </c>
      <c r="D43" s="88" t="s">
        <v>361</v>
      </c>
      <c r="E43" s="88" t="s">
        <v>72</v>
      </c>
      <c r="F43" s="88" t="s">
        <v>14</v>
      </c>
      <c r="G43" s="88" t="s">
        <v>102</v>
      </c>
      <c r="H43" s="90">
        <v>462.82499999999993</v>
      </c>
      <c r="I43" s="90">
        <v>231</v>
      </c>
      <c r="J43" s="90">
        <v>231.82499999999993</v>
      </c>
      <c r="K43" s="90">
        <v>231</v>
      </c>
      <c r="L43" s="34">
        <f t="shared" si="4"/>
        <v>231</v>
      </c>
      <c r="M43" s="21">
        <f t="shared" si="5"/>
        <v>231</v>
      </c>
    </row>
    <row r="44" spans="2:13" ht="61.5" customHeight="1" x14ac:dyDescent="0.3">
      <c r="B44" s="24" t="s">
        <v>13</v>
      </c>
      <c r="C44" s="88" t="s">
        <v>224</v>
      </c>
      <c r="D44" s="88" t="s">
        <v>347</v>
      </c>
      <c r="E44" s="88" t="s">
        <v>72</v>
      </c>
      <c r="F44" s="88" t="s">
        <v>14</v>
      </c>
      <c r="G44" s="88" t="s">
        <v>99</v>
      </c>
      <c r="H44" s="90">
        <v>272.25</v>
      </c>
      <c r="I44" s="90">
        <v>136</v>
      </c>
      <c r="J44" s="90">
        <v>136.25</v>
      </c>
      <c r="K44" s="90">
        <v>136</v>
      </c>
      <c r="L44" s="34">
        <f t="shared" si="4"/>
        <v>136</v>
      </c>
      <c r="M44" s="21">
        <f t="shared" si="5"/>
        <v>136</v>
      </c>
    </row>
    <row r="45" spans="2:13" ht="61.5" customHeight="1" x14ac:dyDescent="0.3">
      <c r="B45" s="24" t="s">
        <v>13</v>
      </c>
      <c r="C45" s="88" t="s">
        <v>225</v>
      </c>
      <c r="D45" s="88" t="s">
        <v>347</v>
      </c>
      <c r="E45" s="88" t="s">
        <v>72</v>
      </c>
      <c r="F45" s="88" t="s">
        <v>14</v>
      </c>
      <c r="G45" s="88" t="s">
        <v>103</v>
      </c>
      <c r="H45" s="90">
        <v>653.39999999999986</v>
      </c>
      <c r="I45" s="90">
        <v>326</v>
      </c>
      <c r="J45" s="90">
        <v>327.39999999999986</v>
      </c>
      <c r="K45" s="90">
        <v>326</v>
      </c>
      <c r="L45" s="34">
        <f t="shared" si="4"/>
        <v>326</v>
      </c>
      <c r="M45" s="21">
        <f t="shared" si="5"/>
        <v>326</v>
      </c>
    </row>
    <row r="46" spans="2:13" ht="61.5" customHeight="1" x14ac:dyDescent="0.3">
      <c r="B46" s="24" t="s">
        <v>13</v>
      </c>
      <c r="C46" s="88" t="s">
        <v>226</v>
      </c>
      <c r="D46" s="88" t="s">
        <v>362</v>
      </c>
      <c r="E46" s="88" t="s">
        <v>72</v>
      </c>
      <c r="F46" s="88" t="s">
        <v>14</v>
      </c>
      <c r="G46" s="88" t="s">
        <v>99</v>
      </c>
      <c r="H46" s="90">
        <v>272.25</v>
      </c>
      <c r="I46" s="90">
        <v>136</v>
      </c>
      <c r="J46" s="90">
        <v>136.25</v>
      </c>
      <c r="K46" s="90">
        <v>136</v>
      </c>
      <c r="L46" s="34">
        <f t="shared" si="4"/>
        <v>136</v>
      </c>
      <c r="M46" s="21">
        <f t="shared" si="5"/>
        <v>136</v>
      </c>
    </row>
    <row r="47" spans="2:13" ht="61.5" customHeight="1" x14ac:dyDescent="0.3">
      <c r="B47" s="24" t="s">
        <v>13</v>
      </c>
      <c r="C47" s="88" t="s">
        <v>227</v>
      </c>
      <c r="D47" s="88" t="s">
        <v>363</v>
      </c>
      <c r="E47" s="88" t="s">
        <v>72</v>
      </c>
      <c r="F47" s="88" t="s">
        <v>14</v>
      </c>
      <c r="G47" s="88" t="s">
        <v>104</v>
      </c>
      <c r="H47" s="90">
        <v>163.35</v>
      </c>
      <c r="I47" s="90">
        <v>81</v>
      </c>
      <c r="J47" s="90">
        <v>82.35</v>
      </c>
      <c r="K47" s="90">
        <v>81</v>
      </c>
      <c r="L47" s="34">
        <f t="shared" si="4"/>
        <v>81</v>
      </c>
      <c r="M47" s="21">
        <f t="shared" si="5"/>
        <v>81</v>
      </c>
    </row>
    <row r="48" spans="2:13" ht="61.5" customHeight="1" x14ac:dyDescent="0.3">
      <c r="B48" s="24" t="s">
        <v>13</v>
      </c>
      <c r="C48" s="88" t="s">
        <v>228</v>
      </c>
      <c r="D48" s="88" t="s">
        <v>364</v>
      </c>
      <c r="E48" s="88" t="s">
        <v>72</v>
      </c>
      <c r="F48" s="88" t="s">
        <v>14</v>
      </c>
      <c r="G48" s="88" t="s">
        <v>105</v>
      </c>
      <c r="H48" s="90">
        <v>1034.55</v>
      </c>
      <c r="I48" s="90">
        <v>517</v>
      </c>
      <c r="J48" s="90">
        <v>517.54999999999995</v>
      </c>
      <c r="K48" s="90">
        <v>517</v>
      </c>
      <c r="L48" s="34">
        <f t="shared" si="4"/>
        <v>517</v>
      </c>
      <c r="M48" s="21">
        <f t="shared" si="5"/>
        <v>517</v>
      </c>
    </row>
    <row r="49" spans="2:13" ht="61.5" customHeight="1" x14ac:dyDescent="0.3">
      <c r="B49" s="24" t="s">
        <v>13</v>
      </c>
      <c r="C49" s="88" t="s">
        <v>229</v>
      </c>
      <c r="D49" s="88" t="s">
        <v>352</v>
      </c>
      <c r="E49" s="88" t="s">
        <v>72</v>
      </c>
      <c r="F49" s="88" t="s">
        <v>14</v>
      </c>
      <c r="G49" s="88" t="s">
        <v>106</v>
      </c>
      <c r="H49" s="90">
        <v>1089</v>
      </c>
      <c r="I49" s="90">
        <v>544</v>
      </c>
      <c r="J49" s="90">
        <v>545</v>
      </c>
      <c r="K49" s="90">
        <v>544</v>
      </c>
      <c r="L49" s="34">
        <f t="shared" si="4"/>
        <v>544</v>
      </c>
      <c r="M49" s="21">
        <f t="shared" si="5"/>
        <v>544</v>
      </c>
    </row>
    <row r="50" spans="2:13" ht="61.5" customHeight="1" x14ac:dyDescent="0.3">
      <c r="B50" s="24" t="s">
        <v>13</v>
      </c>
      <c r="C50" s="88" t="s">
        <v>230</v>
      </c>
      <c r="D50" s="88" t="s">
        <v>352</v>
      </c>
      <c r="E50" s="88" t="s">
        <v>72</v>
      </c>
      <c r="F50" s="88" t="s">
        <v>14</v>
      </c>
      <c r="G50" s="88" t="s">
        <v>107</v>
      </c>
      <c r="H50" s="90">
        <v>980.1</v>
      </c>
      <c r="I50" s="90">
        <v>490</v>
      </c>
      <c r="J50" s="90">
        <v>490.1</v>
      </c>
      <c r="K50" s="90">
        <v>490</v>
      </c>
      <c r="L50" s="34">
        <f t="shared" si="4"/>
        <v>490</v>
      </c>
      <c r="M50" s="21">
        <f t="shared" si="5"/>
        <v>490</v>
      </c>
    </row>
    <row r="51" spans="2:13" ht="61.5" customHeight="1" x14ac:dyDescent="0.3">
      <c r="B51" s="24" t="s">
        <v>13</v>
      </c>
      <c r="C51" s="88" t="s">
        <v>221</v>
      </c>
      <c r="D51" s="88" t="s">
        <v>352</v>
      </c>
      <c r="E51" s="88" t="s">
        <v>72</v>
      </c>
      <c r="F51" s="88" t="s">
        <v>14</v>
      </c>
      <c r="G51" s="88" t="s">
        <v>98</v>
      </c>
      <c r="H51" s="90">
        <v>544.5</v>
      </c>
      <c r="I51" s="90">
        <v>272</v>
      </c>
      <c r="J51" s="90">
        <v>272.5</v>
      </c>
      <c r="K51" s="90">
        <v>272</v>
      </c>
      <c r="L51" s="34">
        <f t="shared" si="4"/>
        <v>272</v>
      </c>
      <c r="M51" s="21">
        <f t="shared" si="5"/>
        <v>272</v>
      </c>
    </row>
    <row r="52" spans="2:13" ht="61.5" customHeight="1" x14ac:dyDescent="0.3">
      <c r="B52" s="24" t="s">
        <v>13</v>
      </c>
      <c r="C52" s="88" t="s">
        <v>231</v>
      </c>
      <c r="D52" s="88" t="s">
        <v>352</v>
      </c>
      <c r="E52" s="88" t="s">
        <v>72</v>
      </c>
      <c r="F52" s="88" t="s">
        <v>14</v>
      </c>
      <c r="G52" s="88" t="s">
        <v>99</v>
      </c>
      <c r="H52" s="90">
        <v>272.25</v>
      </c>
      <c r="I52" s="90">
        <v>136</v>
      </c>
      <c r="J52" s="90">
        <v>136.25</v>
      </c>
      <c r="K52" s="90">
        <v>136</v>
      </c>
      <c r="L52" s="34">
        <f t="shared" si="4"/>
        <v>136</v>
      </c>
      <c r="M52" s="21">
        <f t="shared" si="5"/>
        <v>136</v>
      </c>
    </row>
    <row r="53" spans="2:13" ht="61.5" customHeight="1" x14ac:dyDescent="0.3">
      <c r="B53" s="24" t="s">
        <v>13</v>
      </c>
      <c r="C53" s="88" t="s">
        <v>232</v>
      </c>
      <c r="D53" s="88" t="s">
        <v>352</v>
      </c>
      <c r="E53" s="88" t="s">
        <v>72</v>
      </c>
      <c r="F53" s="88" t="s">
        <v>14</v>
      </c>
      <c r="G53" s="88" t="s">
        <v>100</v>
      </c>
      <c r="H53" s="90">
        <v>816.75</v>
      </c>
      <c r="I53" s="90">
        <v>408</v>
      </c>
      <c r="J53" s="90">
        <v>408.75</v>
      </c>
      <c r="K53" s="90">
        <v>408</v>
      </c>
      <c r="L53" s="34">
        <f t="shared" si="4"/>
        <v>408</v>
      </c>
      <c r="M53" s="21">
        <f t="shared" si="5"/>
        <v>408</v>
      </c>
    </row>
    <row r="54" spans="2:13" ht="61.5" customHeight="1" x14ac:dyDescent="0.3">
      <c r="B54" s="24" t="s">
        <v>13</v>
      </c>
      <c r="C54" s="88" t="s">
        <v>233</v>
      </c>
      <c r="D54" s="88" t="s">
        <v>356</v>
      </c>
      <c r="E54" s="88" t="s">
        <v>72</v>
      </c>
      <c r="F54" s="88" t="s">
        <v>14</v>
      </c>
      <c r="G54" s="88" t="s">
        <v>98</v>
      </c>
      <c r="H54" s="90">
        <v>544.5</v>
      </c>
      <c r="I54" s="90">
        <v>272</v>
      </c>
      <c r="J54" s="90">
        <v>272.5</v>
      </c>
      <c r="K54" s="90">
        <v>272</v>
      </c>
      <c r="L54" s="34">
        <f t="shared" si="4"/>
        <v>272</v>
      </c>
      <c r="M54" s="21">
        <f t="shared" si="5"/>
        <v>272</v>
      </c>
    </row>
    <row r="55" spans="2:13" ht="61.5" customHeight="1" x14ac:dyDescent="0.3">
      <c r="B55" s="24" t="s">
        <v>13</v>
      </c>
      <c r="C55" s="88" t="s">
        <v>234</v>
      </c>
      <c r="D55" s="88" t="s">
        <v>351</v>
      </c>
      <c r="E55" s="88" t="s">
        <v>72</v>
      </c>
      <c r="F55" s="88" t="s">
        <v>14</v>
      </c>
      <c r="G55" s="88" t="s">
        <v>104</v>
      </c>
      <c r="H55" s="90">
        <v>163.35</v>
      </c>
      <c r="I55" s="90">
        <v>81</v>
      </c>
      <c r="J55" s="90">
        <v>82.35</v>
      </c>
      <c r="K55" s="90">
        <v>81</v>
      </c>
      <c r="L55" s="34">
        <f t="shared" si="4"/>
        <v>81</v>
      </c>
      <c r="M55" s="21">
        <f t="shared" si="5"/>
        <v>81</v>
      </c>
    </row>
    <row r="56" spans="2:13" ht="61.5" customHeight="1" x14ac:dyDescent="0.3">
      <c r="B56" s="24" t="s">
        <v>13</v>
      </c>
      <c r="C56" s="88" t="s">
        <v>235</v>
      </c>
      <c r="D56" s="88" t="s">
        <v>365</v>
      </c>
      <c r="E56" s="88" t="s">
        <v>72</v>
      </c>
      <c r="F56" s="88" t="s">
        <v>14</v>
      </c>
      <c r="G56" s="88" t="s">
        <v>98</v>
      </c>
      <c r="H56" s="90">
        <v>544.5</v>
      </c>
      <c r="I56" s="90">
        <v>272</v>
      </c>
      <c r="J56" s="90">
        <v>272.5</v>
      </c>
      <c r="K56" s="90">
        <v>272</v>
      </c>
      <c r="L56" s="34">
        <f t="shared" si="4"/>
        <v>272</v>
      </c>
      <c r="M56" s="21">
        <f t="shared" si="5"/>
        <v>272</v>
      </c>
    </row>
    <row r="57" spans="2:13" ht="61.5" customHeight="1" x14ac:dyDescent="0.3">
      <c r="B57" s="24" t="s">
        <v>13</v>
      </c>
      <c r="C57" s="88" t="s">
        <v>236</v>
      </c>
      <c r="D57" s="88" t="s">
        <v>366</v>
      </c>
      <c r="E57" s="88" t="s">
        <v>72</v>
      </c>
      <c r="F57" s="88" t="s">
        <v>14</v>
      </c>
      <c r="G57" s="88" t="s">
        <v>108</v>
      </c>
      <c r="H57" s="90">
        <v>435.59999999999997</v>
      </c>
      <c r="I57" s="90">
        <v>217</v>
      </c>
      <c r="J57" s="90">
        <v>218.59999999999997</v>
      </c>
      <c r="K57" s="90">
        <v>217</v>
      </c>
      <c r="L57" s="34">
        <f t="shared" si="4"/>
        <v>217</v>
      </c>
      <c r="M57" s="21">
        <f t="shared" si="5"/>
        <v>217</v>
      </c>
    </row>
    <row r="58" spans="2:13" ht="61.5" customHeight="1" x14ac:dyDescent="0.3">
      <c r="B58" s="24" t="s">
        <v>13</v>
      </c>
      <c r="C58" s="88" t="s">
        <v>227</v>
      </c>
      <c r="D58" s="88" t="s">
        <v>355</v>
      </c>
      <c r="E58" s="88" t="s">
        <v>72</v>
      </c>
      <c r="F58" s="88" t="s">
        <v>14</v>
      </c>
      <c r="G58" s="88" t="s">
        <v>100</v>
      </c>
      <c r="H58" s="90">
        <v>816.75</v>
      </c>
      <c r="I58" s="90">
        <v>408</v>
      </c>
      <c r="J58" s="90">
        <v>408.75</v>
      </c>
      <c r="K58" s="90">
        <v>408</v>
      </c>
      <c r="L58" s="34">
        <f t="shared" si="4"/>
        <v>408</v>
      </c>
      <c r="M58" s="21">
        <f t="shared" si="5"/>
        <v>408</v>
      </c>
    </row>
    <row r="59" spans="2:13" ht="61.5" customHeight="1" x14ac:dyDescent="0.3">
      <c r="B59" s="24" t="s">
        <v>13</v>
      </c>
      <c r="C59" s="88" t="s">
        <v>237</v>
      </c>
      <c r="D59" s="88" t="s">
        <v>367</v>
      </c>
      <c r="E59" s="88" t="s">
        <v>72</v>
      </c>
      <c r="F59" s="88" t="s">
        <v>14</v>
      </c>
      <c r="G59" s="88" t="s">
        <v>100</v>
      </c>
      <c r="H59" s="90">
        <v>816.75</v>
      </c>
      <c r="I59" s="90">
        <v>408</v>
      </c>
      <c r="J59" s="90">
        <v>408.75</v>
      </c>
      <c r="K59" s="90">
        <v>408</v>
      </c>
      <c r="L59" s="34">
        <f t="shared" si="4"/>
        <v>408</v>
      </c>
      <c r="M59" s="21">
        <f t="shared" si="5"/>
        <v>408</v>
      </c>
    </row>
    <row r="60" spans="2:13" ht="61.5" customHeight="1" x14ac:dyDescent="0.3">
      <c r="B60" s="24" t="s">
        <v>13</v>
      </c>
      <c r="C60" s="88" t="s">
        <v>238</v>
      </c>
      <c r="D60" s="88" t="s">
        <v>358</v>
      </c>
      <c r="E60" s="88" t="s">
        <v>72</v>
      </c>
      <c r="F60" s="88" t="s">
        <v>14</v>
      </c>
      <c r="G60" s="88" t="s">
        <v>104</v>
      </c>
      <c r="H60" s="90">
        <v>163.35</v>
      </c>
      <c r="I60" s="90">
        <v>81</v>
      </c>
      <c r="J60" s="90">
        <v>82.35</v>
      </c>
      <c r="K60" s="90">
        <v>81</v>
      </c>
      <c r="L60" s="34">
        <f t="shared" si="4"/>
        <v>81</v>
      </c>
      <c r="M60" s="21">
        <f t="shared" si="5"/>
        <v>81</v>
      </c>
    </row>
    <row r="61" spans="2:13" ht="61.5" customHeight="1" x14ac:dyDescent="0.3">
      <c r="B61" s="24" t="s">
        <v>13</v>
      </c>
      <c r="C61" s="88" t="s">
        <v>239</v>
      </c>
      <c r="D61" s="88" t="s">
        <v>348</v>
      </c>
      <c r="E61" s="88" t="s">
        <v>72</v>
      </c>
      <c r="F61" s="88" t="s">
        <v>14</v>
      </c>
      <c r="G61" s="88" t="s">
        <v>99</v>
      </c>
      <c r="H61" s="90">
        <v>272.25</v>
      </c>
      <c r="I61" s="90">
        <v>136</v>
      </c>
      <c r="J61" s="90">
        <v>136.25</v>
      </c>
      <c r="K61" s="90">
        <v>136</v>
      </c>
      <c r="L61" s="34">
        <f t="shared" si="4"/>
        <v>136</v>
      </c>
      <c r="M61" s="21">
        <f t="shared" si="5"/>
        <v>136</v>
      </c>
    </row>
    <row r="62" spans="2:13" ht="61.5" customHeight="1" x14ac:dyDescent="0.3">
      <c r="B62" s="24" t="s">
        <v>13</v>
      </c>
      <c r="C62" s="88" t="s">
        <v>240</v>
      </c>
      <c r="D62" s="63" t="s">
        <v>357</v>
      </c>
      <c r="E62" s="88" t="s">
        <v>72</v>
      </c>
      <c r="F62" s="88" t="s">
        <v>14</v>
      </c>
      <c r="G62" s="88" t="s">
        <v>109</v>
      </c>
      <c r="H62" s="64">
        <v>726</v>
      </c>
      <c r="I62" s="64">
        <v>363</v>
      </c>
      <c r="J62" s="64">
        <v>363</v>
      </c>
      <c r="K62" s="64">
        <v>363</v>
      </c>
      <c r="L62" s="34">
        <f t="shared" si="4"/>
        <v>363</v>
      </c>
      <c r="M62" s="21">
        <f t="shared" si="5"/>
        <v>363</v>
      </c>
    </row>
    <row r="63" spans="2:13" ht="61.5" customHeight="1" x14ac:dyDescent="0.3">
      <c r="B63" s="24" t="s">
        <v>13</v>
      </c>
      <c r="C63" s="65" t="s">
        <v>241</v>
      </c>
      <c r="D63" s="66" t="s">
        <v>349</v>
      </c>
      <c r="E63" s="88" t="s">
        <v>72</v>
      </c>
      <c r="F63" s="88" t="s">
        <v>14</v>
      </c>
      <c r="G63" s="88" t="s">
        <v>109</v>
      </c>
      <c r="H63" s="64">
        <v>726</v>
      </c>
      <c r="I63" s="64">
        <v>363</v>
      </c>
      <c r="J63" s="64">
        <v>363</v>
      </c>
      <c r="K63" s="64">
        <v>363</v>
      </c>
      <c r="L63" s="34">
        <f t="shared" si="4"/>
        <v>363</v>
      </c>
      <c r="M63" s="21">
        <f t="shared" si="5"/>
        <v>363</v>
      </c>
    </row>
    <row r="64" spans="2:13" ht="61.5" customHeight="1" x14ac:dyDescent="0.3">
      <c r="B64" s="24" t="s">
        <v>13</v>
      </c>
      <c r="C64" s="65" t="s">
        <v>242</v>
      </c>
      <c r="D64" s="66" t="s">
        <v>348</v>
      </c>
      <c r="E64" s="88" t="s">
        <v>72</v>
      </c>
      <c r="F64" s="88" t="s">
        <v>14</v>
      </c>
      <c r="G64" s="88" t="s">
        <v>110</v>
      </c>
      <c r="H64" s="62">
        <v>198</v>
      </c>
      <c r="I64" s="64">
        <v>99</v>
      </c>
      <c r="J64" s="64">
        <v>99</v>
      </c>
      <c r="K64" s="64">
        <v>99</v>
      </c>
      <c r="L64" s="34">
        <f t="shared" si="4"/>
        <v>99</v>
      </c>
      <c r="M64" s="21">
        <f t="shared" si="5"/>
        <v>99</v>
      </c>
    </row>
    <row r="65" spans="2:13" ht="61.5" customHeight="1" x14ac:dyDescent="0.3">
      <c r="B65" s="24" t="s">
        <v>13</v>
      </c>
      <c r="C65" s="65" t="s">
        <v>243</v>
      </c>
      <c r="D65" s="66" t="s">
        <v>368</v>
      </c>
      <c r="E65" s="88" t="s">
        <v>72</v>
      </c>
      <c r="F65" s="88" t="s">
        <v>14</v>
      </c>
      <c r="G65" s="88" t="s">
        <v>97</v>
      </c>
      <c r="H65" s="62">
        <v>363</v>
      </c>
      <c r="I65" s="64">
        <v>182</v>
      </c>
      <c r="J65" s="64">
        <v>181.5</v>
      </c>
      <c r="K65" s="64">
        <v>182</v>
      </c>
      <c r="L65" s="34">
        <f t="shared" si="4"/>
        <v>182</v>
      </c>
      <c r="M65" s="21">
        <f t="shared" si="5"/>
        <v>182</v>
      </c>
    </row>
    <row r="66" spans="2:13" ht="61.5" customHeight="1" x14ac:dyDescent="0.3">
      <c r="B66" s="24" t="s">
        <v>13</v>
      </c>
      <c r="C66" s="88" t="s">
        <v>244</v>
      </c>
      <c r="D66" s="66" t="s">
        <v>349</v>
      </c>
      <c r="E66" s="88" t="s">
        <v>72</v>
      </c>
      <c r="F66" s="88" t="s">
        <v>14</v>
      </c>
      <c r="G66" s="88" t="s">
        <v>96</v>
      </c>
      <c r="H66" s="62">
        <v>330</v>
      </c>
      <c r="I66" s="64">
        <v>165</v>
      </c>
      <c r="J66" s="64">
        <v>165</v>
      </c>
      <c r="K66" s="64">
        <v>165</v>
      </c>
      <c r="L66" s="34">
        <f t="shared" si="4"/>
        <v>165</v>
      </c>
      <c r="M66" s="21">
        <f t="shared" si="5"/>
        <v>165</v>
      </c>
    </row>
    <row r="67" spans="2:13" ht="61.5" customHeight="1" x14ac:dyDescent="0.3">
      <c r="B67" s="24" t="s">
        <v>13</v>
      </c>
      <c r="C67" s="88" t="s">
        <v>245</v>
      </c>
      <c r="D67" s="66" t="s">
        <v>359</v>
      </c>
      <c r="E67" s="88" t="s">
        <v>72</v>
      </c>
      <c r="F67" s="88" t="s">
        <v>14</v>
      </c>
      <c r="G67" s="88" t="s">
        <v>111</v>
      </c>
      <c r="H67" s="62">
        <v>495</v>
      </c>
      <c r="I67" s="64">
        <v>247</v>
      </c>
      <c r="J67" s="64">
        <v>247.5</v>
      </c>
      <c r="K67" s="64">
        <v>247</v>
      </c>
      <c r="L67" s="34">
        <f t="shared" si="4"/>
        <v>247</v>
      </c>
      <c r="M67" s="21">
        <f t="shared" si="5"/>
        <v>247</v>
      </c>
    </row>
    <row r="68" spans="2:13" ht="61.5" customHeight="1" x14ac:dyDescent="0.3">
      <c r="B68" s="24" t="s">
        <v>13</v>
      </c>
      <c r="C68" s="88" t="s">
        <v>246</v>
      </c>
      <c r="D68" s="88" t="s">
        <v>347</v>
      </c>
      <c r="E68" s="88" t="s">
        <v>72</v>
      </c>
      <c r="F68" s="88" t="s">
        <v>14</v>
      </c>
      <c r="G68" s="88" t="s">
        <v>110</v>
      </c>
      <c r="H68" s="90">
        <v>198</v>
      </c>
      <c r="I68" s="90">
        <v>99</v>
      </c>
      <c r="J68" s="90">
        <v>99</v>
      </c>
      <c r="K68" s="90">
        <v>99</v>
      </c>
      <c r="L68" s="34">
        <f t="shared" si="4"/>
        <v>99</v>
      </c>
      <c r="M68" s="21">
        <f t="shared" si="5"/>
        <v>99</v>
      </c>
    </row>
    <row r="69" spans="2:13" ht="61.5" customHeight="1" x14ac:dyDescent="0.3">
      <c r="B69" s="24" t="s">
        <v>13</v>
      </c>
      <c r="C69" s="88" t="s">
        <v>247</v>
      </c>
      <c r="D69" s="88" t="s">
        <v>352</v>
      </c>
      <c r="E69" s="88" t="s">
        <v>72</v>
      </c>
      <c r="F69" s="88" t="s">
        <v>14</v>
      </c>
      <c r="G69" s="88" t="s">
        <v>112</v>
      </c>
      <c r="H69" s="90">
        <v>462</v>
      </c>
      <c r="I69" s="90">
        <v>231</v>
      </c>
      <c r="J69" s="90">
        <v>231</v>
      </c>
      <c r="K69" s="90">
        <v>231</v>
      </c>
      <c r="L69" s="34">
        <f t="shared" si="4"/>
        <v>231</v>
      </c>
      <c r="M69" s="21">
        <f t="shared" si="5"/>
        <v>231</v>
      </c>
    </row>
    <row r="70" spans="2:13" ht="61.5" customHeight="1" x14ac:dyDescent="0.3">
      <c r="B70" s="24" t="s">
        <v>13</v>
      </c>
      <c r="C70" s="88" t="s">
        <v>248</v>
      </c>
      <c r="D70" s="88" t="s">
        <v>351</v>
      </c>
      <c r="E70" s="88" t="s">
        <v>72</v>
      </c>
      <c r="F70" s="88" t="s">
        <v>14</v>
      </c>
      <c r="G70" s="88" t="s">
        <v>113</v>
      </c>
      <c r="H70" s="90">
        <v>792</v>
      </c>
      <c r="I70" s="90">
        <v>396</v>
      </c>
      <c r="J70" s="90">
        <v>396</v>
      </c>
      <c r="K70" s="90">
        <v>396</v>
      </c>
      <c r="L70" s="34">
        <f t="shared" si="4"/>
        <v>396</v>
      </c>
      <c r="M70" s="21">
        <f t="shared" si="5"/>
        <v>396</v>
      </c>
    </row>
    <row r="71" spans="2:13" ht="61.5" customHeight="1" x14ac:dyDescent="0.3">
      <c r="B71" s="24" t="s">
        <v>13</v>
      </c>
      <c r="C71" s="88" t="s">
        <v>249</v>
      </c>
      <c r="D71" s="88" t="s">
        <v>369</v>
      </c>
      <c r="E71" s="88" t="s">
        <v>72</v>
      </c>
      <c r="F71" s="88" t="s">
        <v>14</v>
      </c>
      <c r="G71" s="88" t="s">
        <v>96</v>
      </c>
      <c r="H71" s="90">
        <v>330</v>
      </c>
      <c r="I71" s="90">
        <v>165</v>
      </c>
      <c r="J71" s="90">
        <v>165</v>
      </c>
      <c r="K71" s="90">
        <v>165</v>
      </c>
      <c r="L71" s="34">
        <f t="shared" si="4"/>
        <v>165</v>
      </c>
      <c r="M71" s="21">
        <f t="shared" si="5"/>
        <v>165</v>
      </c>
    </row>
    <row r="72" spans="2:13" ht="61.5" customHeight="1" x14ac:dyDescent="0.3">
      <c r="B72" s="24" t="s">
        <v>13</v>
      </c>
      <c r="C72" s="88" t="s">
        <v>250</v>
      </c>
      <c r="D72" s="88" t="s">
        <v>352</v>
      </c>
      <c r="E72" s="88" t="s">
        <v>72</v>
      </c>
      <c r="F72" s="88" t="s">
        <v>14</v>
      </c>
      <c r="G72" s="88" t="s">
        <v>110</v>
      </c>
      <c r="H72" s="90">
        <v>198</v>
      </c>
      <c r="I72" s="90">
        <v>99</v>
      </c>
      <c r="J72" s="90">
        <v>99</v>
      </c>
      <c r="K72" s="90">
        <v>99</v>
      </c>
      <c r="L72" s="34">
        <f t="shared" si="4"/>
        <v>99</v>
      </c>
      <c r="M72" s="21">
        <f t="shared" si="5"/>
        <v>99</v>
      </c>
    </row>
    <row r="73" spans="2:13" ht="61.5" customHeight="1" x14ac:dyDescent="0.3">
      <c r="B73" s="24" t="s">
        <v>13</v>
      </c>
      <c r="C73" s="88" t="s">
        <v>249</v>
      </c>
      <c r="D73" s="88" t="s">
        <v>369</v>
      </c>
      <c r="E73" s="88" t="s">
        <v>72</v>
      </c>
      <c r="F73" s="88" t="s">
        <v>14</v>
      </c>
      <c r="G73" s="88" t="s">
        <v>110</v>
      </c>
      <c r="H73" s="90">
        <v>198</v>
      </c>
      <c r="I73" s="90">
        <v>99</v>
      </c>
      <c r="J73" s="90">
        <v>99</v>
      </c>
      <c r="K73" s="90">
        <v>99</v>
      </c>
      <c r="L73" s="34">
        <f t="shared" si="4"/>
        <v>99</v>
      </c>
      <c r="M73" s="21">
        <f t="shared" si="5"/>
        <v>99</v>
      </c>
    </row>
    <row r="74" spans="2:13" ht="61.5" customHeight="1" x14ac:dyDescent="0.3">
      <c r="B74" s="24" t="s">
        <v>13</v>
      </c>
      <c r="C74" s="88" t="s">
        <v>251</v>
      </c>
      <c r="D74" s="88" t="s">
        <v>348</v>
      </c>
      <c r="E74" s="88" t="s">
        <v>72</v>
      </c>
      <c r="F74" s="88" t="s">
        <v>14</v>
      </c>
      <c r="G74" s="88" t="s">
        <v>96</v>
      </c>
      <c r="H74" s="90">
        <v>330</v>
      </c>
      <c r="I74" s="90">
        <v>165</v>
      </c>
      <c r="J74" s="90">
        <v>165</v>
      </c>
      <c r="K74" s="90">
        <v>165</v>
      </c>
      <c r="L74" s="34">
        <f t="shared" si="4"/>
        <v>165</v>
      </c>
      <c r="M74" s="21">
        <f t="shared" si="5"/>
        <v>165</v>
      </c>
    </row>
    <row r="75" spans="2:13" ht="61.5" customHeight="1" x14ac:dyDescent="0.3">
      <c r="B75" s="24" t="s">
        <v>13</v>
      </c>
      <c r="C75" s="88" t="s">
        <v>252</v>
      </c>
      <c r="D75" s="88" t="s">
        <v>348</v>
      </c>
      <c r="E75" s="88" t="s">
        <v>72</v>
      </c>
      <c r="F75" s="88" t="s">
        <v>14</v>
      </c>
      <c r="G75" s="88" t="s">
        <v>114</v>
      </c>
      <c r="H75" s="90">
        <v>264</v>
      </c>
      <c r="I75" s="90">
        <v>132</v>
      </c>
      <c r="J75" s="90">
        <v>132</v>
      </c>
      <c r="K75" s="90">
        <v>132</v>
      </c>
      <c r="L75" s="34">
        <f t="shared" si="4"/>
        <v>132</v>
      </c>
      <c r="M75" s="21">
        <f t="shared" si="5"/>
        <v>132</v>
      </c>
    </row>
    <row r="76" spans="2:13" ht="61.5" customHeight="1" x14ac:dyDescent="0.3">
      <c r="B76" s="24" t="s">
        <v>13</v>
      </c>
      <c r="C76" s="88" t="s">
        <v>253</v>
      </c>
      <c r="D76" s="63" t="s">
        <v>352</v>
      </c>
      <c r="E76" s="88" t="s">
        <v>72</v>
      </c>
      <c r="F76" s="88" t="s">
        <v>14</v>
      </c>
      <c r="G76" s="88" t="s">
        <v>115</v>
      </c>
      <c r="H76" s="62">
        <v>660</v>
      </c>
      <c r="I76" s="62">
        <v>330</v>
      </c>
      <c r="J76" s="62">
        <v>330</v>
      </c>
      <c r="K76" s="62">
        <v>330</v>
      </c>
      <c r="L76" s="34">
        <f t="shared" si="4"/>
        <v>330</v>
      </c>
      <c r="M76" s="21">
        <f t="shared" si="5"/>
        <v>330</v>
      </c>
    </row>
    <row r="77" spans="2:13" ht="61.5" customHeight="1" x14ac:dyDescent="0.3">
      <c r="B77" s="24" t="s">
        <v>13</v>
      </c>
      <c r="C77" s="88" t="s">
        <v>213</v>
      </c>
      <c r="D77" s="88" t="s">
        <v>370</v>
      </c>
      <c r="E77" s="88" t="s">
        <v>74</v>
      </c>
      <c r="F77" s="88" t="s">
        <v>14</v>
      </c>
      <c r="G77" s="88" t="s">
        <v>116</v>
      </c>
      <c r="H77" s="90">
        <v>3400</v>
      </c>
      <c r="I77" s="90">
        <v>1700</v>
      </c>
      <c r="J77" s="90">
        <v>1700</v>
      </c>
      <c r="K77" s="90">
        <v>1700</v>
      </c>
      <c r="L77" s="34">
        <f t="shared" si="4"/>
        <v>1700</v>
      </c>
      <c r="M77" s="21">
        <f t="shared" si="5"/>
        <v>1700</v>
      </c>
    </row>
    <row r="78" spans="2:13" ht="61.5" customHeight="1" x14ac:dyDescent="0.3">
      <c r="B78" s="24" t="s">
        <v>13</v>
      </c>
      <c r="C78" s="88" t="s">
        <v>254</v>
      </c>
      <c r="D78" s="88" t="s">
        <v>369</v>
      </c>
      <c r="E78" s="88" t="s">
        <v>74</v>
      </c>
      <c r="F78" s="88" t="s">
        <v>14</v>
      </c>
      <c r="G78" s="88" t="s">
        <v>116</v>
      </c>
      <c r="H78" s="90">
        <v>3400</v>
      </c>
      <c r="I78" s="90">
        <v>1700</v>
      </c>
      <c r="J78" s="90">
        <v>1700</v>
      </c>
      <c r="K78" s="90">
        <v>1700</v>
      </c>
      <c r="L78" s="34">
        <f t="shared" si="4"/>
        <v>1700</v>
      </c>
      <c r="M78" s="21">
        <f t="shared" si="5"/>
        <v>1700</v>
      </c>
    </row>
    <row r="79" spans="2:13" ht="61.5" customHeight="1" x14ac:dyDescent="0.3">
      <c r="B79" s="24" t="s">
        <v>13</v>
      </c>
      <c r="C79" s="88" t="s">
        <v>255</v>
      </c>
      <c r="D79" s="88" t="s">
        <v>371</v>
      </c>
      <c r="E79" s="88" t="s">
        <v>76</v>
      </c>
      <c r="F79" s="88" t="s">
        <v>14</v>
      </c>
      <c r="G79" s="88" t="s">
        <v>33</v>
      </c>
      <c r="H79" s="90">
        <v>5000</v>
      </c>
      <c r="I79" s="90">
        <v>2500</v>
      </c>
      <c r="J79" s="90">
        <v>2500</v>
      </c>
      <c r="K79" s="90">
        <v>2500</v>
      </c>
      <c r="L79" s="34">
        <f t="shared" si="4"/>
        <v>2500</v>
      </c>
      <c r="M79" s="21">
        <f t="shared" si="5"/>
        <v>2500</v>
      </c>
    </row>
    <row r="80" spans="2:13" ht="61.5" customHeight="1" x14ac:dyDescent="0.3">
      <c r="B80" s="24" t="s">
        <v>13</v>
      </c>
      <c r="C80" s="88" t="s">
        <v>243</v>
      </c>
      <c r="D80" s="88" t="s">
        <v>370</v>
      </c>
      <c r="E80" s="88" t="s">
        <v>76</v>
      </c>
      <c r="F80" s="88" t="s">
        <v>14</v>
      </c>
      <c r="G80" s="88" t="s">
        <v>33</v>
      </c>
      <c r="H80" s="90">
        <v>5000</v>
      </c>
      <c r="I80" s="90">
        <v>2500</v>
      </c>
      <c r="J80" s="90">
        <v>2500</v>
      </c>
      <c r="K80" s="90">
        <v>2500</v>
      </c>
      <c r="L80" s="34">
        <f t="shared" si="4"/>
        <v>2500</v>
      </c>
      <c r="M80" s="21">
        <f t="shared" si="5"/>
        <v>2500</v>
      </c>
    </row>
    <row r="81" spans="2:13" ht="61.5" customHeight="1" x14ac:dyDescent="0.3">
      <c r="B81" s="24" t="s">
        <v>13</v>
      </c>
      <c r="C81" s="88" t="s">
        <v>256</v>
      </c>
      <c r="D81" s="88" t="s">
        <v>348</v>
      </c>
      <c r="E81" s="88" t="s">
        <v>76</v>
      </c>
      <c r="F81" s="88" t="s">
        <v>14</v>
      </c>
      <c r="G81" s="88" t="s">
        <v>33</v>
      </c>
      <c r="H81" s="90">
        <v>5000</v>
      </c>
      <c r="I81" s="90">
        <v>2500</v>
      </c>
      <c r="J81" s="90">
        <v>2500</v>
      </c>
      <c r="K81" s="90">
        <v>2500</v>
      </c>
      <c r="L81" s="34">
        <f t="shared" si="4"/>
        <v>2500</v>
      </c>
      <c r="M81" s="21">
        <f t="shared" si="5"/>
        <v>2500</v>
      </c>
    </row>
    <row r="82" spans="2:13" ht="61.5" customHeight="1" x14ac:dyDescent="0.3">
      <c r="B82" s="24" t="s">
        <v>13</v>
      </c>
      <c r="C82" s="88" t="s">
        <v>255</v>
      </c>
      <c r="D82" s="88" t="s">
        <v>369</v>
      </c>
      <c r="E82" s="88" t="s">
        <v>76</v>
      </c>
      <c r="F82" s="88" t="s">
        <v>14</v>
      </c>
      <c r="G82" s="88" t="s">
        <v>33</v>
      </c>
      <c r="H82" s="90">
        <v>5000</v>
      </c>
      <c r="I82" s="90">
        <v>2500</v>
      </c>
      <c r="J82" s="90">
        <v>2500</v>
      </c>
      <c r="K82" s="90">
        <v>2500</v>
      </c>
      <c r="L82" s="34">
        <f t="shared" ref="L82:L119" si="6">K82</f>
        <v>2500</v>
      </c>
      <c r="M82" s="21">
        <f t="shared" ref="M82:M119" si="7">L82</f>
        <v>2500</v>
      </c>
    </row>
    <row r="83" spans="2:13" ht="61.5" customHeight="1" x14ac:dyDescent="0.3">
      <c r="B83" s="24" t="s">
        <v>13</v>
      </c>
      <c r="C83" s="88" t="s">
        <v>257</v>
      </c>
      <c r="D83" s="88" t="s">
        <v>347</v>
      </c>
      <c r="E83" s="88" t="s">
        <v>78</v>
      </c>
      <c r="F83" s="88" t="s">
        <v>14</v>
      </c>
      <c r="G83" s="88" t="s">
        <v>39</v>
      </c>
      <c r="H83" s="90">
        <v>1600</v>
      </c>
      <c r="I83" s="90">
        <v>800</v>
      </c>
      <c r="J83" s="90">
        <v>800</v>
      </c>
      <c r="K83" s="90">
        <v>800</v>
      </c>
      <c r="L83" s="34">
        <f t="shared" si="6"/>
        <v>800</v>
      </c>
      <c r="M83" s="21">
        <f t="shared" si="7"/>
        <v>800</v>
      </c>
    </row>
    <row r="84" spans="2:13" ht="61.5" customHeight="1" x14ac:dyDescent="0.3">
      <c r="B84" s="24" t="s">
        <v>13</v>
      </c>
      <c r="C84" s="88" t="s">
        <v>217</v>
      </c>
      <c r="D84" s="88" t="s">
        <v>348</v>
      </c>
      <c r="E84" s="88" t="s">
        <v>79</v>
      </c>
      <c r="F84" s="88" t="s">
        <v>14</v>
      </c>
      <c r="G84" s="88" t="s">
        <v>32</v>
      </c>
      <c r="H84" s="90">
        <v>2000</v>
      </c>
      <c r="I84" s="90">
        <v>1000</v>
      </c>
      <c r="J84" s="90">
        <v>1000</v>
      </c>
      <c r="K84" s="90">
        <v>1000</v>
      </c>
      <c r="L84" s="34">
        <f t="shared" si="6"/>
        <v>1000</v>
      </c>
      <c r="M84" s="21">
        <f t="shared" si="7"/>
        <v>1000</v>
      </c>
    </row>
    <row r="85" spans="2:13" ht="61.5" customHeight="1" x14ac:dyDescent="0.3">
      <c r="B85" s="24" t="s">
        <v>13</v>
      </c>
      <c r="C85" s="88" t="s">
        <v>258</v>
      </c>
      <c r="D85" s="88" t="s">
        <v>347</v>
      </c>
      <c r="E85" s="88" t="s">
        <v>79</v>
      </c>
      <c r="F85" s="88" t="s">
        <v>14</v>
      </c>
      <c r="G85" s="88" t="s">
        <v>32</v>
      </c>
      <c r="H85" s="90">
        <v>2000</v>
      </c>
      <c r="I85" s="90">
        <v>1000</v>
      </c>
      <c r="J85" s="90">
        <v>1000</v>
      </c>
      <c r="K85" s="90">
        <v>1000</v>
      </c>
      <c r="L85" s="34">
        <f t="shared" si="6"/>
        <v>1000</v>
      </c>
      <c r="M85" s="21">
        <f t="shared" si="7"/>
        <v>1000</v>
      </c>
    </row>
    <row r="86" spans="2:13" ht="61.5" customHeight="1" x14ac:dyDescent="0.3">
      <c r="B86" s="24" t="s">
        <v>13</v>
      </c>
      <c r="C86" s="88" t="s">
        <v>259</v>
      </c>
      <c r="D86" s="88" t="s">
        <v>352</v>
      </c>
      <c r="E86" s="88" t="s">
        <v>81</v>
      </c>
      <c r="F86" s="88" t="s">
        <v>14</v>
      </c>
      <c r="G86" s="88" t="s">
        <v>82</v>
      </c>
      <c r="H86" s="90">
        <v>1500</v>
      </c>
      <c r="I86" s="90">
        <v>750</v>
      </c>
      <c r="J86" s="90">
        <v>750</v>
      </c>
      <c r="K86" s="90">
        <v>750</v>
      </c>
      <c r="L86" s="34">
        <f t="shared" si="6"/>
        <v>750</v>
      </c>
      <c r="M86" s="21">
        <f t="shared" si="7"/>
        <v>750</v>
      </c>
    </row>
    <row r="87" spans="2:13" ht="61.5" customHeight="1" x14ac:dyDescent="0.3">
      <c r="B87" s="4" t="s">
        <v>13</v>
      </c>
      <c r="C87" s="87" t="s">
        <v>260</v>
      </c>
      <c r="D87" s="88" t="s">
        <v>355</v>
      </c>
      <c r="E87" s="88" t="s">
        <v>83</v>
      </c>
      <c r="F87" s="88" t="s">
        <v>14</v>
      </c>
      <c r="G87" s="88" t="s">
        <v>84</v>
      </c>
      <c r="H87" s="64">
        <v>14520</v>
      </c>
      <c r="I87" s="64">
        <v>10164</v>
      </c>
      <c r="J87" s="64">
        <v>4356</v>
      </c>
      <c r="K87" s="64">
        <v>10164</v>
      </c>
      <c r="L87" s="34">
        <f t="shared" si="6"/>
        <v>10164</v>
      </c>
      <c r="M87" s="21">
        <f t="shared" si="7"/>
        <v>10164</v>
      </c>
    </row>
    <row r="88" spans="2:13" ht="61.5" customHeight="1" x14ac:dyDescent="0.3">
      <c r="B88" s="4" t="s">
        <v>13</v>
      </c>
      <c r="C88" s="87" t="s">
        <v>261</v>
      </c>
      <c r="D88" s="88" t="s">
        <v>347</v>
      </c>
      <c r="E88" s="88" t="s">
        <v>117</v>
      </c>
      <c r="F88" s="88" t="s">
        <v>14</v>
      </c>
      <c r="G88" s="88" t="s">
        <v>86</v>
      </c>
      <c r="H88" s="64">
        <v>21780</v>
      </c>
      <c r="I88" s="64">
        <v>15246</v>
      </c>
      <c r="J88" s="64">
        <v>6534</v>
      </c>
      <c r="K88" s="64">
        <v>15246</v>
      </c>
      <c r="L88" s="34">
        <f t="shared" si="6"/>
        <v>15246</v>
      </c>
      <c r="M88" s="21">
        <f t="shared" si="7"/>
        <v>15246</v>
      </c>
    </row>
    <row r="89" spans="2:13" ht="61.5" customHeight="1" x14ac:dyDescent="0.3">
      <c r="B89" s="97" t="s">
        <v>13</v>
      </c>
      <c r="C89" s="91" t="s">
        <v>262</v>
      </c>
      <c r="D89" s="92" t="s">
        <v>348</v>
      </c>
      <c r="E89" s="92" t="s">
        <v>118</v>
      </c>
      <c r="F89" s="92" t="s">
        <v>14</v>
      </c>
      <c r="G89" s="92" t="s">
        <v>88</v>
      </c>
      <c r="H89" s="71">
        <v>3000</v>
      </c>
      <c r="I89" s="71">
        <v>1500</v>
      </c>
      <c r="J89" s="71">
        <v>1500</v>
      </c>
      <c r="K89" s="71">
        <v>1500</v>
      </c>
      <c r="L89" s="34">
        <f t="shared" si="6"/>
        <v>1500</v>
      </c>
      <c r="M89" s="21">
        <f t="shared" si="7"/>
        <v>1500</v>
      </c>
    </row>
    <row r="90" spans="2:13" ht="61.5" customHeight="1" x14ac:dyDescent="0.3">
      <c r="B90" s="24" t="s">
        <v>13</v>
      </c>
      <c r="C90" s="87" t="s">
        <v>263</v>
      </c>
      <c r="D90" s="68" t="s">
        <v>347</v>
      </c>
      <c r="E90" s="88" t="s">
        <v>119</v>
      </c>
      <c r="F90" s="88" t="s">
        <v>14</v>
      </c>
      <c r="G90" s="88" t="s">
        <v>90</v>
      </c>
      <c r="H90" s="67">
        <v>5000</v>
      </c>
      <c r="I90" s="67">
        <v>2500</v>
      </c>
      <c r="J90" s="67">
        <v>2500</v>
      </c>
      <c r="K90" s="67">
        <v>2500</v>
      </c>
      <c r="L90" s="34">
        <f t="shared" si="6"/>
        <v>2500</v>
      </c>
      <c r="M90" s="21">
        <f t="shared" si="7"/>
        <v>2500</v>
      </c>
    </row>
    <row r="91" spans="2:13" ht="61.5" customHeight="1" x14ac:dyDescent="0.3">
      <c r="B91" s="24" t="s">
        <v>13</v>
      </c>
      <c r="C91" s="87" t="s">
        <v>264</v>
      </c>
      <c r="D91" s="68" t="s">
        <v>348</v>
      </c>
      <c r="E91" s="88" t="s">
        <v>119</v>
      </c>
      <c r="F91" s="88" t="s">
        <v>14</v>
      </c>
      <c r="G91" s="88" t="s">
        <v>90</v>
      </c>
      <c r="H91" s="67">
        <v>5000</v>
      </c>
      <c r="I91" s="67">
        <v>2500</v>
      </c>
      <c r="J91" s="67">
        <v>2500</v>
      </c>
      <c r="K91" s="67">
        <v>2500</v>
      </c>
      <c r="L91" s="34">
        <f t="shared" si="6"/>
        <v>2500</v>
      </c>
      <c r="M91" s="21">
        <f t="shared" si="7"/>
        <v>2500</v>
      </c>
    </row>
    <row r="92" spans="2:13" ht="61.5" customHeight="1" x14ac:dyDescent="0.3">
      <c r="B92" s="24" t="s">
        <v>13</v>
      </c>
      <c r="C92" s="87" t="s">
        <v>265</v>
      </c>
      <c r="D92" s="68" t="s">
        <v>348</v>
      </c>
      <c r="E92" s="88" t="s">
        <v>119</v>
      </c>
      <c r="F92" s="88" t="s">
        <v>14</v>
      </c>
      <c r="G92" s="88" t="s">
        <v>90</v>
      </c>
      <c r="H92" s="67">
        <v>5000</v>
      </c>
      <c r="I92" s="67">
        <v>2500</v>
      </c>
      <c r="J92" s="67">
        <v>2500</v>
      </c>
      <c r="K92" s="67">
        <v>2500</v>
      </c>
      <c r="L92" s="34">
        <f t="shared" si="6"/>
        <v>2500</v>
      </c>
      <c r="M92" s="21">
        <f t="shared" si="7"/>
        <v>2500</v>
      </c>
    </row>
    <row r="93" spans="2:13" ht="61.5" customHeight="1" x14ac:dyDescent="0.3">
      <c r="B93" s="24" t="s">
        <v>13</v>
      </c>
      <c r="C93" s="87" t="s">
        <v>266</v>
      </c>
      <c r="D93" s="68" t="s">
        <v>366</v>
      </c>
      <c r="E93" s="88" t="s">
        <v>119</v>
      </c>
      <c r="F93" s="88" t="s">
        <v>14</v>
      </c>
      <c r="G93" s="88" t="s">
        <v>90</v>
      </c>
      <c r="H93" s="67">
        <v>5000</v>
      </c>
      <c r="I93" s="67">
        <v>2500</v>
      </c>
      <c r="J93" s="67">
        <v>2500</v>
      </c>
      <c r="K93" s="67">
        <v>2500</v>
      </c>
      <c r="L93" s="34">
        <f t="shared" si="6"/>
        <v>2500</v>
      </c>
      <c r="M93" s="21">
        <f t="shared" si="7"/>
        <v>2500</v>
      </c>
    </row>
    <row r="94" spans="2:13" ht="61.5" customHeight="1" x14ac:dyDescent="0.3">
      <c r="B94" s="24" t="s">
        <v>13</v>
      </c>
      <c r="C94" s="87" t="s">
        <v>267</v>
      </c>
      <c r="D94" s="68" t="s">
        <v>350</v>
      </c>
      <c r="E94" s="88" t="s">
        <v>119</v>
      </c>
      <c r="F94" s="88" t="s">
        <v>14</v>
      </c>
      <c r="G94" s="88" t="s">
        <v>90</v>
      </c>
      <c r="H94" s="67">
        <v>5000</v>
      </c>
      <c r="I94" s="67">
        <v>2500</v>
      </c>
      <c r="J94" s="67">
        <v>2500</v>
      </c>
      <c r="K94" s="67">
        <v>2500</v>
      </c>
      <c r="L94" s="34">
        <f t="shared" si="6"/>
        <v>2500</v>
      </c>
      <c r="M94" s="21">
        <f t="shared" si="7"/>
        <v>2500</v>
      </c>
    </row>
    <row r="95" spans="2:13" ht="61.5" customHeight="1" x14ac:dyDescent="0.3">
      <c r="B95" s="24" t="s">
        <v>13</v>
      </c>
      <c r="C95" s="87" t="s">
        <v>268</v>
      </c>
      <c r="D95" s="88" t="s">
        <v>371</v>
      </c>
      <c r="E95" s="88" t="s">
        <v>119</v>
      </c>
      <c r="F95" s="88" t="s">
        <v>14</v>
      </c>
      <c r="G95" s="88" t="s">
        <v>90</v>
      </c>
      <c r="H95" s="67">
        <v>5000</v>
      </c>
      <c r="I95" s="67">
        <v>2500</v>
      </c>
      <c r="J95" s="67">
        <v>2500</v>
      </c>
      <c r="K95" s="67">
        <v>2500</v>
      </c>
      <c r="L95" s="34">
        <f t="shared" si="6"/>
        <v>2500</v>
      </c>
      <c r="M95" s="21">
        <f t="shared" si="7"/>
        <v>2500</v>
      </c>
    </row>
    <row r="96" spans="2:13" ht="61.5" customHeight="1" x14ac:dyDescent="0.3">
      <c r="B96" s="24" t="s">
        <v>13</v>
      </c>
      <c r="C96" s="87" t="s">
        <v>269</v>
      </c>
      <c r="D96" s="88" t="s">
        <v>347</v>
      </c>
      <c r="E96" s="88" t="s">
        <v>119</v>
      </c>
      <c r="F96" s="88" t="s">
        <v>14</v>
      </c>
      <c r="G96" s="88" t="s">
        <v>90</v>
      </c>
      <c r="H96" s="67">
        <v>5000</v>
      </c>
      <c r="I96" s="67">
        <v>2500</v>
      </c>
      <c r="J96" s="67">
        <v>2500</v>
      </c>
      <c r="K96" s="67">
        <v>2500</v>
      </c>
      <c r="L96" s="34">
        <f t="shared" si="6"/>
        <v>2500</v>
      </c>
      <c r="M96" s="21">
        <f t="shared" si="7"/>
        <v>2500</v>
      </c>
    </row>
    <row r="97" spans="2:13" ht="61.5" customHeight="1" x14ac:dyDescent="0.3">
      <c r="B97" s="24" t="s">
        <v>13</v>
      </c>
      <c r="C97" s="87" t="s">
        <v>270</v>
      </c>
      <c r="D97" s="88" t="s">
        <v>359</v>
      </c>
      <c r="E97" s="88" t="s">
        <v>119</v>
      </c>
      <c r="F97" s="88" t="s">
        <v>14</v>
      </c>
      <c r="G97" s="88" t="s">
        <v>90</v>
      </c>
      <c r="H97" s="67">
        <v>5000</v>
      </c>
      <c r="I97" s="67">
        <v>2500</v>
      </c>
      <c r="J97" s="67">
        <v>2500</v>
      </c>
      <c r="K97" s="67">
        <v>2500</v>
      </c>
      <c r="L97" s="34">
        <f t="shared" si="6"/>
        <v>2500</v>
      </c>
      <c r="M97" s="21">
        <f t="shared" si="7"/>
        <v>2500</v>
      </c>
    </row>
    <row r="98" spans="2:13" ht="61.5" customHeight="1" x14ac:dyDescent="0.3">
      <c r="B98" s="24" t="s">
        <v>13</v>
      </c>
      <c r="C98" s="87" t="s">
        <v>271</v>
      </c>
      <c r="D98" s="88" t="s">
        <v>352</v>
      </c>
      <c r="E98" s="88" t="s">
        <v>119</v>
      </c>
      <c r="F98" s="88" t="s">
        <v>14</v>
      </c>
      <c r="G98" s="88" t="s">
        <v>90</v>
      </c>
      <c r="H98" s="67">
        <v>5000</v>
      </c>
      <c r="I98" s="67">
        <v>2500</v>
      </c>
      <c r="J98" s="67">
        <v>2500</v>
      </c>
      <c r="K98" s="67">
        <v>2500</v>
      </c>
      <c r="L98" s="34">
        <f t="shared" si="6"/>
        <v>2500</v>
      </c>
      <c r="M98" s="21">
        <f t="shared" si="7"/>
        <v>2500</v>
      </c>
    </row>
    <row r="99" spans="2:13" ht="61.5" customHeight="1" x14ac:dyDescent="0.3">
      <c r="B99" s="24" t="s">
        <v>13</v>
      </c>
      <c r="C99" s="87" t="s">
        <v>272</v>
      </c>
      <c r="D99" s="88" t="s">
        <v>348</v>
      </c>
      <c r="E99" s="88" t="s">
        <v>119</v>
      </c>
      <c r="F99" s="88" t="s">
        <v>14</v>
      </c>
      <c r="G99" s="88" t="s">
        <v>90</v>
      </c>
      <c r="H99" s="67">
        <v>5000</v>
      </c>
      <c r="I99" s="67">
        <v>2500</v>
      </c>
      <c r="J99" s="67">
        <v>2500</v>
      </c>
      <c r="K99" s="67">
        <v>2500</v>
      </c>
      <c r="L99" s="34">
        <f t="shared" si="6"/>
        <v>2500</v>
      </c>
      <c r="M99" s="21">
        <f t="shared" si="7"/>
        <v>2500</v>
      </c>
    </row>
    <row r="100" spans="2:13" ht="61.5" customHeight="1" x14ac:dyDescent="0.3">
      <c r="B100" s="24" t="s">
        <v>13</v>
      </c>
      <c r="C100" s="87" t="s">
        <v>273</v>
      </c>
      <c r="D100" s="88" t="s">
        <v>351</v>
      </c>
      <c r="E100" s="88" t="s">
        <v>119</v>
      </c>
      <c r="F100" s="88" t="s">
        <v>14</v>
      </c>
      <c r="G100" s="88" t="s">
        <v>90</v>
      </c>
      <c r="H100" s="67">
        <v>5000</v>
      </c>
      <c r="I100" s="67">
        <v>2500</v>
      </c>
      <c r="J100" s="67">
        <v>2500</v>
      </c>
      <c r="K100" s="67">
        <v>2500</v>
      </c>
      <c r="L100" s="34">
        <f t="shared" si="6"/>
        <v>2500</v>
      </c>
      <c r="M100" s="21">
        <f t="shared" si="7"/>
        <v>2500</v>
      </c>
    </row>
    <row r="101" spans="2:13" ht="61.5" customHeight="1" x14ac:dyDescent="0.3">
      <c r="B101" s="24" t="s">
        <v>13</v>
      </c>
      <c r="C101" s="87" t="s">
        <v>274</v>
      </c>
      <c r="D101" s="88" t="s">
        <v>347</v>
      </c>
      <c r="E101" s="88" t="s">
        <v>119</v>
      </c>
      <c r="F101" s="88" t="s">
        <v>14</v>
      </c>
      <c r="G101" s="88" t="s">
        <v>90</v>
      </c>
      <c r="H101" s="67">
        <v>5000</v>
      </c>
      <c r="I101" s="67">
        <v>2500</v>
      </c>
      <c r="J101" s="67">
        <v>2500</v>
      </c>
      <c r="K101" s="67">
        <v>2500</v>
      </c>
      <c r="L101" s="34">
        <f t="shared" si="6"/>
        <v>2500</v>
      </c>
      <c r="M101" s="21">
        <f t="shared" si="7"/>
        <v>2500</v>
      </c>
    </row>
    <row r="102" spans="2:13" ht="61.5" customHeight="1" x14ac:dyDescent="0.3">
      <c r="B102" s="24" t="s">
        <v>13</v>
      </c>
      <c r="C102" s="87" t="s">
        <v>275</v>
      </c>
      <c r="D102" s="88" t="s">
        <v>372</v>
      </c>
      <c r="E102" s="88" t="s">
        <v>119</v>
      </c>
      <c r="F102" s="88" t="s">
        <v>14</v>
      </c>
      <c r="G102" s="88" t="s">
        <v>90</v>
      </c>
      <c r="H102" s="67">
        <v>5000</v>
      </c>
      <c r="I102" s="67">
        <v>2500</v>
      </c>
      <c r="J102" s="67">
        <v>2500</v>
      </c>
      <c r="K102" s="67">
        <v>2500</v>
      </c>
      <c r="L102" s="34">
        <f t="shared" si="6"/>
        <v>2500</v>
      </c>
      <c r="M102" s="21">
        <f t="shared" si="7"/>
        <v>2500</v>
      </c>
    </row>
    <row r="103" spans="2:13" ht="61.5" customHeight="1" x14ac:dyDescent="0.3">
      <c r="B103" s="24" t="s">
        <v>13</v>
      </c>
      <c r="C103" s="87" t="s">
        <v>276</v>
      </c>
      <c r="D103" s="88" t="s">
        <v>355</v>
      </c>
      <c r="E103" s="88" t="s">
        <v>119</v>
      </c>
      <c r="F103" s="88" t="s">
        <v>14</v>
      </c>
      <c r="G103" s="88" t="s">
        <v>90</v>
      </c>
      <c r="H103" s="67">
        <v>5000</v>
      </c>
      <c r="I103" s="67">
        <v>2500</v>
      </c>
      <c r="J103" s="67">
        <v>2500</v>
      </c>
      <c r="K103" s="67">
        <v>2500</v>
      </c>
      <c r="L103" s="34">
        <f t="shared" si="6"/>
        <v>2500</v>
      </c>
      <c r="M103" s="21">
        <f t="shared" si="7"/>
        <v>2500</v>
      </c>
    </row>
    <row r="104" spans="2:13" ht="61.5" customHeight="1" x14ac:dyDescent="0.3">
      <c r="B104" s="24" t="s">
        <v>13</v>
      </c>
      <c r="C104" s="87" t="s">
        <v>277</v>
      </c>
      <c r="D104" s="88" t="s">
        <v>364</v>
      </c>
      <c r="E104" s="88" t="s">
        <v>119</v>
      </c>
      <c r="F104" s="88" t="s">
        <v>14</v>
      </c>
      <c r="G104" s="88" t="s">
        <v>90</v>
      </c>
      <c r="H104" s="67">
        <v>5000</v>
      </c>
      <c r="I104" s="67">
        <v>2500</v>
      </c>
      <c r="J104" s="67">
        <v>2500</v>
      </c>
      <c r="K104" s="67">
        <v>2500</v>
      </c>
      <c r="L104" s="34">
        <f t="shared" si="6"/>
        <v>2500</v>
      </c>
      <c r="M104" s="21">
        <f t="shared" si="7"/>
        <v>2500</v>
      </c>
    </row>
    <row r="105" spans="2:13" ht="61.5" customHeight="1" x14ac:dyDescent="0.3">
      <c r="B105" s="24" t="s">
        <v>13</v>
      </c>
      <c r="C105" s="87" t="s">
        <v>278</v>
      </c>
      <c r="D105" s="88" t="s">
        <v>373</v>
      </c>
      <c r="E105" s="88" t="s">
        <v>119</v>
      </c>
      <c r="F105" s="88" t="s">
        <v>14</v>
      </c>
      <c r="G105" s="88" t="s">
        <v>90</v>
      </c>
      <c r="H105" s="67">
        <v>5000</v>
      </c>
      <c r="I105" s="67">
        <v>2500</v>
      </c>
      <c r="J105" s="67">
        <v>2500</v>
      </c>
      <c r="K105" s="67">
        <v>2500</v>
      </c>
      <c r="L105" s="34">
        <f t="shared" si="6"/>
        <v>2500</v>
      </c>
      <c r="M105" s="21">
        <f t="shared" si="7"/>
        <v>2500</v>
      </c>
    </row>
    <row r="106" spans="2:13" ht="61.5" customHeight="1" x14ac:dyDescent="0.3">
      <c r="B106" s="24" t="s">
        <v>13</v>
      </c>
      <c r="C106" s="88" t="s">
        <v>262</v>
      </c>
      <c r="D106" s="88" t="s">
        <v>374</v>
      </c>
      <c r="E106" s="88" t="s">
        <v>26</v>
      </c>
      <c r="F106" s="88" t="s">
        <v>14</v>
      </c>
      <c r="G106" s="88" t="s">
        <v>120</v>
      </c>
      <c r="H106" s="90">
        <v>20000</v>
      </c>
      <c r="I106" s="90">
        <v>10000</v>
      </c>
      <c r="J106" s="90">
        <v>10000</v>
      </c>
      <c r="K106" s="90">
        <v>10000</v>
      </c>
      <c r="L106" s="34">
        <f t="shared" si="6"/>
        <v>10000</v>
      </c>
      <c r="M106" s="21">
        <f t="shared" si="7"/>
        <v>10000</v>
      </c>
    </row>
    <row r="107" spans="2:13" ht="61.5" customHeight="1" x14ac:dyDescent="0.3">
      <c r="B107" s="24" t="s">
        <v>13</v>
      </c>
      <c r="C107" s="88" t="s">
        <v>279</v>
      </c>
      <c r="D107" s="88" t="s">
        <v>375</v>
      </c>
      <c r="E107" s="88" t="s">
        <v>26</v>
      </c>
      <c r="F107" s="88" t="s">
        <v>14</v>
      </c>
      <c r="G107" s="88" t="s">
        <v>121</v>
      </c>
      <c r="H107" s="90">
        <v>2000</v>
      </c>
      <c r="I107" s="90">
        <v>1000</v>
      </c>
      <c r="J107" s="90">
        <v>1000</v>
      </c>
      <c r="K107" s="90">
        <v>1000</v>
      </c>
      <c r="L107" s="34">
        <f t="shared" si="6"/>
        <v>1000</v>
      </c>
      <c r="M107" s="21">
        <f t="shared" si="7"/>
        <v>1000</v>
      </c>
    </row>
    <row r="108" spans="2:13" ht="61.5" customHeight="1" x14ac:dyDescent="0.3">
      <c r="B108" s="24" t="s">
        <v>13</v>
      </c>
      <c r="C108" s="88" t="s">
        <v>280</v>
      </c>
      <c r="D108" s="88" t="s">
        <v>376</v>
      </c>
      <c r="E108" s="88" t="s">
        <v>26</v>
      </c>
      <c r="F108" s="88" t="s">
        <v>14</v>
      </c>
      <c r="G108" s="88" t="s">
        <v>122</v>
      </c>
      <c r="H108" s="90">
        <v>15000</v>
      </c>
      <c r="I108" s="90">
        <v>7500</v>
      </c>
      <c r="J108" s="90">
        <v>7500</v>
      </c>
      <c r="K108" s="90">
        <v>7500</v>
      </c>
      <c r="L108" s="34">
        <f t="shared" si="6"/>
        <v>7500</v>
      </c>
      <c r="M108" s="21">
        <f t="shared" si="7"/>
        <v>7500</v>
      </c>
    </row>
    <row r="109" spans="2:13" ht="61.5" customHeight="1" x14ac:dyDescent="0.3">
      <c r="B109" s="24" t="s">
        <v>13</v>
      </c>
      <c r="C109" s="88" t="s">
        <v>281</v>
      </c>
      <c r="D109" s="88" t="s">
        <v>377</v>
      </c>
      <c r="E109" s="88" t="s">
        <v>26</v>
      </c>
      <c r="F109" s="88" t="s">
        <v>14</v>
      </c>
      <c r="G109" s="88" t="s">
        <v>123</v>
      </c>
      <c r="H109" s="90">
        <v>6000</v>
      </c>
      <c r="I109" s="90">
        <v>3000</v>
      </c>
      <c r="J109" s="90">
        <v>3000</v>
      </c>
      <c r="K109" s="90">
        <v>3000</v>
      </c>
      <c r="L109" s="34">
        <f t="shared" si="6"/>
        <v>3000</v>
      </c>
      <c r="M109" s="21">
        <f t="shared" si="7"/>
        <v>3000</v>
      </c>
    </row>
    <row r="110" spans="2:13" ht="61.5" customHeight="1" x14ac:dyDescent="0.3">
      <c r="B110" s="24" t="s">
        <v>13</v>
      </c>
      <c r="C110" s="88" t="s">
        <v>282</v>
      </c>
      <c r="D110" s="88" t="s">
        <v>378</v>
      </c>
      <c r="E110" s="88" t="s">
        <v>26</v>
      </c>
      <c r="F110" s="88" t="s">
        <v>14</v>
      </c>
      <c r="G110" s="88" t="s">
        <v>124</v>
      </c>
      <c r="H110" s="90">
        <v>50050</v>
      </c>
      <c r="I110" s="90">
        <v>25000</v>
      </c>
      <c r="J110" s="90">
        <v>25050</v>
      </c>
      <c r="K110" s="90">
        <v>25000</v>
      </c>
      <c r="L110" s="34">
        <f t="shared" si="6"/>
        <v>25000</v>
      </c>
      <c r="M110" s="21">
        <f t="shared" si="7"/>
        <v>25000</v>
      </c>
    </row>
    <row r="111" spans="2:13" ht="61.5" customHeight="1" x14ac:dyDescent="0.3">
      <c r="B111" s="24" t="s">
        <v>13</v>
      </c>
      <c r="C111" s="88" t="s">
        <v>283</v>
      </c>
      <c r="D111" s="88" t="s">
        <v>379</v>
      </c>
      <c r="E111" s="88" t="s">
        <v>26</v>
      </c>
      <c r="F111" s="88" t="s">
        <v>14</v>
      </c>
      <c r="G111" s="88" t="s">
        <v>125</v>
      </c>
      <c r="H111" s="90">
        <v>6000</v>
      </c>
      <c r="I111" s="90">
        <v>3000</v>
      </c>
      <c r="J111" s="90">
        <v>3000</v>
      </c>
      <c r="K111" s="90">
        <v>3000</v>
      </c>
      <c r="L111" s="34">
        <f t="shared" si="6"/>
        <v>3000</v>
      </c>
      <c r="M111" s="21">
        <f t="shared" si="7"/>
        <v>3000</v>
      </c>
    </row>
    <row r="112" spans="2:13" ht="61.5" customHeight="1" x14ac:dyDescent="0.3">
      <c r="B112" s="24" t="s">
        <v>13</v>
      </c>
      <c r="C112" s="88" t="s">
        <v>284</v>
      </c>
      <c r="D112" s="88" t="s">
        <v>370</v>
      </c>
      <c r="E112" s="88" t="s">
        <v>26</v>
      </c>
      <c r="F112" s="88" t="s">
        <v>14</v>
      </c>
      <c r="G112" s="88" t="s">
        <v>126</v>
      </c>
      <c r="H112" s="90">
        <v>3000</v>
      </c>
      <c r="I112" s="90">
        <v>1500</v>
      </c>
      <c r="J112" s="90">
        <v>1500</v>
      </c>
      <c r="K112" s="90">
        <v>1500</v>
      </c>
      <c r="L112" s="34">
        <f t="shared" si="6"/>
        <v>1500</v>
      </c>
      <c r="M112" s="21">
        <f t="shared" si="7"/>
        <v>1500</v>
      </c>
    </row>
    <row r="113" spans="2:13" ht="61.5" customHeight="1" x14ac:dyDescent="0.3">
      <c r="B113" s="24" t="s">
        <v>13</v>
      </c>
      <c r="C113" s="88" t="s">
        <v>285</v>
      </c>
      <c r="D113" s="88" t="s">
        <v>380</v>
      </c>
      <c r="E113" s="88" t="s">
        <v>26</v>
      </c>
      <c r="F113" s="88" t="s">
        <v>14</v>
      </c>
      <c r="G113" s="88" t="s">
        <v>125</v>
      </c>
      <c r="H113" s="90">
        <v>6000</v>
      </c>
      <c r="I113" s="90">
        <v>3000</v>
      </c>
      <c r="J113" s="90">
        <v>3000</v>
      </c>
      <c r="K113" s="90">
        <v>3000</v>
      </c>
      <c r="L113" s="34">
        <f t="shared" si="6"/>
        <v>3000</v>
      </c>
      <c r="M113" s="21">
        <f t="shared" si="7"/>
        <v>3000</v>
      </c>
    </row>
    <row r="114" spans="2:13" ht="61.5" customHeight="1" x14ac:dyDescent="0.3">
      <c r="B114" s="24" t="s">
        <v>13</v>
      </c>
      <c r="C114" s="87" t="s">
        <v>286</v>
      </c>
      <c r="D114" s="88" t="s">
        <v>381</v>
      </c>
      <c r="E114" s="88" t="s">
        <v>26</v>
      </c>
      <c r="F114" s="88" t="s">
        <v>14</v>
      </c>
      <c r="G114" s="88" t="s">
        <v>127</v>
      </c>
      <c r="H114" s="90">
        <v>5000</v>
      </c>
      <c r="I114" s="90">
        <v>2500</v>
      </c>
      <c r="J114" s="90">
        <v>2500</v>
      </c>
      <c r="K114" s="90">
        <v>2500</v>
      </c>
      <c r="L114" s="34">
        <f t="shared" si="6"/>
        <v>2500</v>
      </c>
      <c r="M114" s="21">
        <f t="shared" si="7"/>
        <v>2500</v>
      </c>
    </row>
    <row r="115" spans="2:13" ht="61.5" customHeight="1" x14ac:dyDescent="0.3">
      <c r="B115" s="24" t="s">
        <v>13</v>
      </c>
      <c r="C115" s="88" t="s">
        <v>287</v>
      </c>
      <c r="D115" s="88" t="s">
        <v>382</v>
      </c>
      <c r="E115" s="88" t="s">
        <v>26</v>
      </c>
      <c r="F115" s="88" t="s">
        <v>14</v>
      </c>
      <c r="G115" s="88" t="s">
        <v>128</v>
      </c>
      <c r="H115" s="90">
        <v>5500</v>
      </c>
      <c r="I115" s="90">
        <v>2750</v>
      </c>
      <c r="J115" s="90">
        <v>2750</v>
      </c>
      <c r="K115" s="90">
        <v>2750</v>
      </c>
      <c r="L115" s="34">
        <f t="shared" si="6"/>
        <v>2750</v>
      </c>
      <c r="M115" s="21">
        <f t="shared" si="7"/>
        <v>2750</v>
      </c>
    </row>
    <row r="116" spans="2:13" ht="61.5" customHeight="1" x14ac:dyDescent="0.3">
      <c r="B116" s="24" t="s">
        <v>13</v>
      </c>
      <c r="C116" s="88" t="s">
        <v>288</v>
      </c>
      <c r="D116" s="88" t="s">
        <v>383</v>
      </c>
      <c r="E116" s="88" t="s">
        <v>26</v>
      </c>
      <c r="F116" s="88" t="s">
        <v>14</v>
      </c>
      <c r="G116" s="88" t="s">
        <v>125</v>
      </c>
      <c r="H116" s="90">
        <v>6000</v>
      </c>
      <c r="I116" s="90">
        <v>3000</v>
      </c>
      <c r="J116" s="90">
        <v>3000</v>
      </c>
      <c r="K116" s="90">
        <v>3000</v>
      </c>
      <c r="L116" s="34">
        <f t="shared" si="6"/>
        <v>3000</v>
      </c>
      <c r="M116" s="21">
        <f t="shared" si="7"/>
        <v>3000</v>
      </c>
    </row>
    <row r="117" spans="2:13" ht="61.5" customHeight="1" x14ac:dyDescent="0.3">
      <c r="B117" s="24" t="s">
        <v>13</v>
      </c>
      <c r="C117" s="88" t="s">
        <v>247</v>
      </c>
      <c r="D117" s="88" t="s">
        <v>384</v>
      </c>
      <c r="E117" s="88" t="s">
        <v>26</v>
      </c>
      <c r="F117" s="88" t="s">
        <v>14</v>
      </c>
      <c r="G117" s="88" t="s">
        <v>129</v>
      </c>
      <c r="H117" s="90">
        <v>4000</v>
      </c>
      <c r="I117" s="90">
        <v>2000</v>
      </c>
      <c r="J117" s="90">
        <v>2000</v>
      </c>
      <c r="K117" s="90">
        <v>2000</v>
      </c>
      <c r="L117" s="34">
        <f t="shared" si="6"/>
        <v>2000</v>
      </c>
      <c r="M117" s="21">
        <f t="shared" si="7"/>
        <v>2000</v>
      </c>
    </row>
    <row r="118" spans="2:13" ht="61.5" customHeight="1" x14ac:dyDescent="0.3">
      <c r="B118" s="24" t="s">
        <v>13</v>
      </c>
      <c r="C118" s="88" t="s">
        <v>289</v>
      </c>
      <c r="D118" s="88" t="s">
        <v>385</v>
      </c>
      <c r="E118" s="88" t="s">
        <v>26</v>
      </c>
      <c r="F118" s="88" t="s">
        <v>14</v>
      </c>
      <c r="G118" s="88" t="s">
        <v>125</v>
      </c>
      <c r="H118" s="90">
        <v>6000</v>
      </c>
      <c r="I118" s="90">
        <v>3000</v>
      </c>
      <c r="J118" s="90">
        <v>3000</v>
      </c>
      <c r="K118" s="90">
        <v>3000</v>
      </c>
      <c r="L118" s="34">
        <f t="shared" si="6"/>
        <v>3000</v>
      </c>
      <c r="M118" s="21">
        <f t="shared" si="7"/>
        <v>3000</v>
      </c>
    </row>
    <row r="119" spans="2:13" ht="61.5" customHeight="1" x14ac:dyDescent="0.3">
      <c r="B119" s="24" t="s">
        <v>13</v>
      </c>
      <c r="C119" s="69" t="s">
        <v>290</v>
      </c>
      <c r="D119" s="69" t="s">
        <v>386</v>
      </c>
      <c r="E119" s="69" t="s">
        <v>130</v>
      </c>
      <c r="F119" s="69" t="s">
        <v>15</v>
      </c>
      <c r="G119" s="69" t="s">
        <v>93</v>
      </c>
      <c r="H119" s="98">
        <v>35000</v>
      </c>
      <c r="I119" s="70">
        <v>25000</v>
      </c>
      <c r="J119" s="70">
        <v>10000</v>
      </c>
      <c r="K119" s="70">
        <v>25000</v>
      </c>
      <c r="L119" s="34">
        <f t="shared" si="6"/>
        <v>25000</v>
      </c>
      <c r="M119" s="21">
        <f t="shared" si="7"/>
        <v>25000</v>
      </c>
    </row>
    <row r="120" spans="2:13" ht="61.5" customHeight="1" x14ac:dyDescent="0.3">
      <c r="B120" s="17" t="s">
        <v>35</v>
      </c>
      <c r="C120" s="18"/>
      <c r="D120" s="19" t="s">
        <v>178</v>
      </c>
      <c r="E120" s="18"/>
      <c r="F120" s="19"/>
      <c r="G120" s="18"/>
      <c r="H120" s="36">
        <f>SUM(H121:H170)</f>
        <v>112037</v>
      </c>
      <c r="I120" s="36">
        <f t="shared" ref="I120:K120" si="8">SUM(I121:I170)</f>
        <v>58488.5</v>
      </c>
      <c r="J120" s="36">
        <f t="shared" si="8"/>
        <v>53548.5</v>
      </c>
      <c r="K120" s="36">
        <f t="shared" si="8"/>
        <v>58488.5</v>
      </c>
      <c r="L120" s="36">
        <f>I120</f>
        <v>58488.5</v>
      </c>
      <c r="M120" s="37">
        <f>L120</f>
        <v>58488.5</v>
      </c>
    </row>
    <row r="121" spans="2:13" ht="61.5" customHeight="1" x14ac:dyDescent="0.3">
      <c r="B121" s="24" t="s">
        <v>16</v>
      </c>
      <c r="C121" s="88" t="s">
        <v>291</v>
      </c>
      <c r="D121" s="88" t="s">
        <v>347</v>
      </c>
      <c r="E121" s="88" t="s">
        <v>131</v>
      </c>
      <c r="F121" s="88" t="s">
        <v>132</v>
      </c>
      <c r="G121" s="89" t="s">
        <v>133</v>
      </c>
      <c r="H121" s="90">
        <v>4000</v>
      </c>
      <c r="I121" s="90">
        <v>2800</v>
      </c>
      <c r="J121" s="90">
        <v>1200</v>
      </c>
      <c r="K121" s="90">
        <v>2800</v>
      </c>
      <c r="L121" s="90">
        <f>K121</f>
        <v>2800</v>
      </c>
      <c r="M121" s="21">
        <f>L121</f>
        <v>2800</v>
      </c>
    </row>
    <row r="122" spans="2:13" ht="61.5" customHeight="1" x14ac:dyDescent="0.3">
      <c r="B122" s="24" t="s">
        <v>16</v>
      </c>
      <c r="C122" s="88" t="s">
        <v>262</v>
      </c>
      <c r="D122" s="88" t="s">
        <v>348</v>
      </c>
      <c r="E122" s="88" t="s">
        <v>151</v>
      </c>
      <c r="F122" s="88" t="s">
        <v>36</v>
      </c>
      <c r="G122" s="89" t="s">
        <v>152</v>
      </c>
      <c r="H122" s="90">
        <v>180</v>
      </c>
      <c r="I122" s="90">
        <v>90</v>
      </c>
      <c r="J122" s="90">
        <v>90</v>
      </c>
      <c r="K122" s="90">
        <v>90</v>
      </c>
      <c r="L122" s="90">
        <f t="shared" ref="L122:L170" si="9">K122</f>
        <v>90</v>
      </c>
      <c r="M122" s="21">
        <f>L122</f>
        <v>90</v>
      </c>
    </row>
    <row r="123" spans="2:13" ht="61.5" customHeight="1" x14ac:dyDescent="0.3">
      <c r="B123" s="24" t="s">
        <v>16</v>
      </c>
      <c r="C123" s="87" t="s">
        <v>292</v>
      </c>
      <c r="D123" s="88" t="s">
        <v>387</v>
      </c>
      <c r="E123" s="88" t="s">
        <v>151</v>
      </c>
      <c r="F123" s="88" t="s">
        <v>36</v>
      </c>
      <c r="G123" s="89" t="s">
        <v>153</v>
      </c>
      <c r="H123" s="90">
        <v>30</v>
      </c>
      <c r="I123" s="90">
        <v>15</v>
      </c>
      <c r="J123" s="90">
        <v>15</v>
      </c>
      <c r="K123" s="90">
        <v>15</v>
      </c>
      <c r="L123" s="90">
        <f t="shared" si="9"/>
        <v>15</v>
      </c>
      <c r="M123" s="21">
        <f t="shared" ref="M123:M170" si="10">L123</f>
        <v>15</v>
      </c>
    </row>
    <row r="124" spans="2:13" ht="61.5" customHeight="1" x14ac:dyDescent="0.3">
      <c r="B124" s="24" t="s">
        <v>16</v>
      </c>
      <c r="C124" s="87" t="s">
        <v>293</v>
      </c>
      <c r="D124" s="88" t="s">
        <v>348</v>
      </c>
      <c r="E124" s="88" t="s">
        <v>151</v>
      </c>
      <c r="F124" s="88" t="s">
        <v>36</v>
      </c>
      <c r="G124" s="89" t="s">
        <v>154</v>
      </c>
      <c r="H124" s="90">
        <v>90</v>
      </c>
      <c r="I124" s="90">
        <v>45</v>
      </c>
      <c r="J124" s="90">
        <v>45</v>
      </c>
      <c r="K124" s="90">
        <v>45</v>
      </c>
      <c r="L124" s="90">
        <f t="shared" si="9"/>
        <v>45</v>
      </c>
      <c r="M124" s="21">
        <f t="shared" si="10"/>
        <v>45</v>
      </c>
    </row>
    <row r="125" spans="2:13" ht="61.5" customHeight="1" x14ac:dyDescent="0.3">
      <c r="B125" s="24" t="s">
        <v>16</v>
      </c>
      <c r="C125" s="87" t="s">
        <v>294</v>
      </c>
      <c r="D125" s="88" t="s">
        <v>388</v>
      </c>
      <c r="E125" s="88" t="s">
        <v>136</v>
      </c>
      <c r="F125" s="88" t="s">
        <v>132</v>
      </c>
      <c r="G125" s="89" t="s">
        <v>137</v>
      </c>
      <c r="H125" s="90">
        <v>10000</v>
      </c>
      <c r="I125" s="90">
        <v>5000</v>
      </c>
      <c r="J125" s="90">
        <v>5000</v>
      </c>
      <c r="K125" s="90">
        <v>5000</v>
      </c>
      <c r="L125" s="90">
        <f t="shared" si="9"/>
        <v>5000</v>
      </c>
      <c r="M125" s="21">
        <f t="shared" si="10"/>
        <v>5000</v>
      </c>
    </row>
    <row r="126" spans="2:13" ht="61.5" customHeight="1" x14ac:dyDescent="0.3">
      <c r="B126" s="24" t="s">
        <v>16</v>
      </c>
      <c r="C126" s="87" t="s">
        <v>295</v>
      </c>
      <c r="D126" s="88" t="s">
        <v>348</v>
      </c>
      <c r="E126" s="88" t="s">
        <v>138</v>
      </c>
      <c r="F126" s="88" t="s">
        <v>132</v>
      </c>
      <c r="G126" s="89" t="s">
        <v>155</v>
      </c>
      <c r="H126" s="90">
        <v>1500</v>
      </c>
      <c r="I126" s="90">
        <v>750</v>
      </c>
      <c r="J126" s="90">
        <v>750</v>
      </c>
      <c r="K126" s="90">
        <v>750</v>
      </c>
      <c r="L126" s="90">
        <f t="shared" si="9"/>
        <v>750</v>
      </c>
      <c r="M126" s="21">
        <f t="shared" si="10"/>
        <v>750</v>
      </c>
    </row>
    <row r="127" spans="2:13" ht="61.5" customHeight="1" x14ac:dyDescent="0.3">
      <c r="B127" s="24" t="s">
        <v>16</v>
      </c>
      <c r="C127" s="87" t="s">
        <v>296</v>
      </c>
      <c r="D127" s="88" t="s">
        <v>369</v>
      </c>
      <c r="E127" s="88" t="s">
        <v>138</v>
      </c>
      <c r="F127" s="88" t="s">
        <v>132</v>
      </c>
      <c r="G127" s="89" t="s">
        <v>156</v>
      </c>
      <c r="H127" s="90">
        <v>600</v>
      </c>
      <c r="I127" s="90">
        <v>300</v>
      </c>
      <c r="J127" s="90">
        <v>300</v>
      </c>
      <c r="K127" s="90">
        <v>300</v>
      </c>
      <c r="L127" s="90">
        <f t="shared" si="9"/>
        <v>300</v>
      </c>
      <c r="M127" s="21">
        <f t="shared" si="10"/>
        <v>300</v>
      </c>
    </row>
    <row r="128" spans="2:13" ht="61.5" customHeight="1" x14ac:dyDescent="0.3">
      <c r="B128" s="24" t="s">
        <v>16</v>
      </c>
      <c r="C128" s="87" t="s">
        <v>297</v>
      </c>
      <c r="D128" s="88" t="s">
        <v>389</v>
      </c>
      <c r="E128" s="88" t="s">
        <v>138</v>
      </c>
      <c r="F128" s="88" t="s">
        <v>132</v>
      </c>
      <c r="G128" s="89" t="s">
        <v>38</v>
      </c>
      <c r="H128" s="90">
        <v>300</v>
      </c>
      <c r="I128" s="90">
        <v>150</v>
      </c>
      <c r="J128" s="90">
        <v>150</v>
      </c>
      <c r="K128" s="90">
        <v>150</v>
      </c>
      <c r="L128" s="90">
        <f t="shared" si="9"/>
        <v>150</v>
      </c>
      <c r="M128" s="21">
        <f t="shared" si="10"/>
        <v>150</v>
      </c>
    </row>
    <row r="129" spans="2:13" ht="61.5" customHeight="1" x14ac:dyDescent="0.3">
      <c r="B129" s="24" t="s">
        <v>16</v>
      </c>
      <c r="C129" s="87" t="s">
        <v>248</v>
      </c>
      <c r="D129" s="88" t="s">
        <v>352</v>
      </c>
      <c r="E129" s="88" t="s">
        <v>138</v>
      </c>
      <c r="F129" s="88" t="s">
        <v>132</v>
      </c>
      <c r="G129" s="89" t="s">
        <v>38</v>
      </c>
      <c r="H129" s="90">
        <v>300</v>
      </c>
      <c r="I129" s="90">
        <v>150</v>
      </c>
      <c r="J129" s="90">
        <v>150</v>
      </c>
      <c r="K129" s="90">
        <v>150</v>
      </c>
      <c r="L129" s="90">
        <f t="shared" si="9"/>
        <v>150</v>
      </c>
      <c r="M129" s="21">
        <f t="shared" si="10"/>
        <v>150</v>
      </c>
    </row>
    <row r="130" spans="2:13" ht="61.5" customHeight="1" x14ac:dyDescent="0.3">
      <c r="B130" s="24" t="s">
        <v>16</v>
      </c>
      <c r="C130" s="87" t="s">
        <v>298</v>
      </c>
      <c r="D130" s="88" t="s">
        <v>359</v>
      </c>
      <c r="E130" s="88" t="s">
        <v>140</v>
      </c>
      <c r="F130" s="88" t="s">
        <v>132</v>
      </c>
      <c r="G130" s="89" t="s">
        <v>157</v>
      </c>
      <c r="H130" s="90">
        <v>50</v>
      </c>
      <c r="I130" s="90">
        <v>25</v>
      </c>
      <c r="J130" s="90">
        <v>25</v>
      </c>
      <c r="K130" s="90">
        <v>25</v>
      </c>
      <c r="L130" s="90">
        <f t="shared" si="9"/>
        <v>25</v>
      </c>
      <c r="M130" s="21">
        <f t="shared" si="10"/>
        <v>25</v>
      </c>
    </row>
    <row r="131" spans="2:13" ht="61.5" customHeight="1" x14ac:dyDescent="0.3">
      <c r="B131" s="24" t="s">
        <v>16</v>
      </c>
      <c r="C131" s="87" t="s">
        <v>299</v>
      </c>
      <c r="D131" s="88" t="s">
        <v>351</v>
      </c>
      <c r="E131" s="88" t="s">
        <v>142</v>
      </c>
      <c r="F131" s="88" t="s">
        <v>132</v>
      </c>
      <c r="G131" s="89" t="s">
        <v>32</v>
      </c>
      <c r="H131" s="90">
        <v>2000</v>
      </c>
      <c r="I131" s="90">
        <v>1000</v>
      </c>
      <c r="J131" s="90">
        <v>1000</v>
      </c>
      <c r="K131" s="90">
        <v>1000</v>
      </c>
      <c r="L131" s="90">
        <f t="shared" si="9"/>
        <v>1000</v>
      </c>
      <c r="M131" s="21">
        <f t="shared" si="10"/>
        <v>1000</v>
      </c>
    </row>
    <row r="132" spans="2:13" ht="61.5" customHeight="1" x14ac:dyDescent="0.3">
      <c r="B132" s="24" t="s">
        <v>16</v>
      </c>
      <c r="C132" s="87" t="s">
        <v>300</v>
      </c>
      <c r="D132" s="88" t="s">
        <v>390</v>
      </c>
      <c r="E132" s="88" t="s">
        <v>143</v>
      </c>
      <c r="F132" s="88" t="s">
        <v>132</v>
      </c>
      <c r="G132" s="89" t="s">
        <v>135</v>
      </c>
      <c r="H132" s="90">
        <v>300</v>
      </c>
      <c r="I132" s="90">
        <v>150</v>
      </c>
      <c r="J132" s="90">
        <v>150</v>
      </c>
      <c r="K132" s="90">
        <v>150</v>
      </c>
      <c r="L132" s="90">
        <f t="shared" si="9"/>
        <v>150</v>
      </c>
      <c r="M132" s="21">
        <f t="shared" si="10"/>
        <v>150</v>
      </c>
    </row>
    <row r="133" spans="2:13" ht="61.5" customHeight="1" x14ac:dyDescent="0.3">
      <c r="B133" s="4" t="s">
        <v>16</v>
      </c>
      <c r="C133" s="87" t="s">
        <v>301</v>
      </c>
      <c r="D133" s="88" t="s">
        <v>389</v>
      </c>
      <c r="E133" s="88" t="s">
        <v>143</v>
      </c>
      <c r="F133" s="88" t="s">
        <v>132</v>
      </c>
      <c r="G133" s="89" t="s">
        <v>158</v>
      </c>
      <c r="H133" s="90">
        <v>150</v>
      </c>
      <c r="I133" s="90">
        <v>75</v>
      </c>
      <c r="J133" s="90">
        <v>75</v>
      </c>
      <c r="K133" s="90">
        <v>75</v>
      </c>
      <c r="L133" s="90">
        <f t="shared" si="9"/>
        <v>75</v>
      </c>
      <c r="M133" s="21">
        <f t="shared" si="10"/>
        <v>75</v>
      </c>
    </row>
    <row r="134" spans="2:13" ht="61.5" customHeight="1" x14ac:dyDescent="0.3">
      <c r="B134" s="4" t="s">
        <v>16</v>
      </c>
      <c r="C134" s="87" t="s">
        <v>302</v>
      </c>
      <c r="D134" s="88" t="s">
        <v>347</v>
      </c>
      <c r="E134" s="88" t="s">
        <v>143</v>
      </c>
      <c r="F134" s="88" t="s">
        <v>132</v>
      </c>
      <c r="G134" s="89" t="s">
        <v>135</v>
      </c>
      <c r="H134" s="90">
        <v>300</v>
      </c>
      <c r="I134" s="90">
        <v>150</v>
      </c>
      <c r="J134" s="90">
        <v>150</v>
      </c>
      <c r="K134" s="90">
        <v>150</v>
      </c>
      <c r="L134" s="90">
        <f t="shared" si="9"/>
        <v>150</v>
      </c>
      <c r="M134" s="21">
        <f t="shared" si="10"/>
        <v>150</v>
      </c>
    </row>
    <row r="135" spans="2:13" ht="61.5" customHeight="1" x14ac:dyDescent="0.3">
      <c r="B135" s="99" t="s">
        <v>16</v>
      </c>
      <c r="C135" s="91" t="s">
        <v>303</v>
      </c>
      <c r="D135" s="92" t="s">
        <v>370</v>
      </c>
      <c r="E135" s="92" t="s">
        <v>145</v>
      </c>
      <c r="F135" s="92" t="s">
        <v>36</v>
      </c>
      <c r="G135" s="93" t="s">
        <v>159</v>
      </c>
      <c r="H135" s="94">
        <v>240</v>
      </c>
      <c r="I135" s="94">
        <v>60</v>
      </c>
      <c r="J135" s="94">
        <v>180</v>
      </c>
      <c r="K135" s="94">
        <v>60</v>
      </c>
      <c r="L135" s="90">
        <f t="shared" si="9"/>
        <v>60</v>
      </c>
      <c r="M135" s="21">
        <f t="shared" si="10"/>
        <v>60</v>
      </c>
    </row>
    <row r="136" spans="2:13" ht="61.5" customHeight="1" x14ac:dyDescent="0.3">
      <c r="B136" s="99" t="s">
        <v>16</v>
      </c>
      <c r="C136" s="91" t="s">
        <v>304</v>
      </c>
      <c r="D136" s="92" t="s">
        <v>390</v>
      </c>
      <c r="E136" s="92" t="s">
        <v>145</v>
      </c>
      <c r="F136" s="92" t="s">
        <v>36</v>
      </c>
      <c r="G136" s="93" t="s">
        <v>160</v>
      </c>
      <c r="H136" s="94">
        <v>360</v>
      </c>
      <c r="I136" s="94">
        <v>90</v>
      </c>
      <c r="J136" s="94">
        <v>270</v>
      </c>
      <c r="K136" s="94">
        <v>90</v>
      </c>
      <c r="L136" s="90">
        <f t="shared" si="9"/>
        <v>90</v>
      </c>
      <c r="M136" s="21">
        <f t="shared" si="10"/>
        <v>90</v>
      </c>
    </row>
    <row r="137" spans="2:13" ht="61.5" customHeight="1" x14ac:dyDescent="0.3">
      <c r="B137" s="99" t="s">
        <v>16</v>
      </c>
      <c r="C137" s="91" t="s">
        <v>305</v>
      </c>
      <c r="D137" s="92" t="s">
        <v>391</v>
      </c>
      <c r="E137" s="92" t="s">
        <v>145</v>
      </c>
      <c r="F137" s="92" t="s">
        <v>36</v>
      </c>
      <c r="G137" s="93" t="s">
        <v>160</v>
      </c>
      <c r="H137" s="94">
        <v>360</v>
      </c>
      <c r="I137" s="94">
        <v>90</v>
      </c>
      <c r="J137" s="94">
        <v>270</v>
      </c>
      <c r="K137" s="94">
        <v>90</v>
      </c>
      <c r="L137" s="90">
        <f t="shared" si="9"/>
        <v>90</v>
      </c>
      <c r="M137" s="21">
        <f t="shared" si="10"/>
        <v>90</v>
      </c>
    </row>
    <row r="138" spans="2:13" ht="61.5" customHeight="1" x14ac:dyDescent="0.3">
      <c r="B138" s="99" t="s">
        <v>16</v>
      </c>
      <c r="C138" s="91" t="s">
        <v>306</v>
      </c>
      <c r="D138" s="92" t="s">
        <v>392</v>
      </c>
      <c r="E138" s="92" t="s">
        <v>145</v>
      </c>
      <c r="F138" s="92" t="s">
        <v>36</v>
      </c>
      <c r="G138" s="93" t="s">
        <v>160</v>
      </c>
      <c r="H138" s="94">
        <v>360</v>
      </c>
      <c r="I138" s="94">
        <v>90</v>
      </c>
      <c r="J138" s="94">
        <v>270</v>
      </c>
      <c r="K138" s="94">
        <v>90</v>
      </c>
      <c r="L138" s="90">
        <f t="shared" si="9"/>
        <v>90</v>
      </c>
      <c r="M138" s="21">
        <f t="shared" si="10"/>
        <v>90</v>
      </c>
    </row>
    <row r="139" spans="2:13" ht="61.5" customHeight="1" x14ac:dyDescent="0.3">
      <c r="B139" s="24" t="s">
        <v>16</v>
      </c>
      <c r="C139" s="88" t="s">
        <v>307</v>
      </c>
      <c r="D139" s="88" t="s">
        <v>348</v>
      </c>
      <c r="E139" s="88" t="s">
        <v>161</v>
      </c>
      <c r="F139" s="88" t="s">
        <v>36</v>
      </c>
      <c r="G139" s="89" t="s">
        <v>162</v>
      </c>
      <c r="H139" s="90">
        <v>4000</v>
      </c>
      <c r="I139" s="90">
        <v>2000</v>
      </c>
      <c r="J139" s="90">
        <v>2000</v>
      </c>
      <c r="K139" s="90">
        <v>2000</v>
      </c>
      <c r="L139" s="90">
        <f t="shared" si="9"/>
        <v>2000</v>
      </c>
      <c r="M139" s="21">
        <f t="shared" si="10"/>
        <v>2000</v>
      </c>
    </row>
    <row r="140" spans="2:13" ht="61.5" customHeight="1" x14ac:dyDescent="0.3">
      <c r="B140" s="24" t="s">
        <v>16</v>
      </c>
      <c r="C140" s="87" t="s">
        <v>308</v>
      </c>
      <c r="D140" s="88" t="s">
        <v>357</v>
      </c>
      <c r="E140" s="88" t="s">
        <v>161</v>
      </c>
      <c r="F140" s="88" t="s">
        <v>36</v>
      </c>
      <c r="G140" s="89" t="s">
        <v>163</v>
      </c>
      <c r="H140" s="90">
        <v>2000</v>
      </c>
      <c r="I140" s="90">
        <v>1000</v>
      </c>
      <c r="J140" s="90">
        <v>1000</v>
      </c>
      <c r="K140" s="90">
        <v>1000</v>
      </c>
      <c r="L140" s="90">
        <f t="shared" si="9"/>
        <v>1000</v>
      </c>
      <c r="M140" s="21">
        <f t="shared" si="10"/>
        <v>1000</v>
      </c>
    </row>
    <row r="141" spans="2:13" ht="61.5" customHeight="1" x14ac:dyDescent="0.3">
      <c r="B141" s="24" t="s">
        <v>16</v>
      </c>
      <c r="C141" s="87" t="s">
        <v>262</v>
      </c>
      <c r="D141" s="88" t="s">
        <v>347</v>
      </c>
      <c r="E141" s="88" t="s">
        <v>161</v>
      </c>
      <c r="F141" s="88" t="s">
        <v>36</v>
      </c>
      <c r="G141" s="89" t="s">
        <v>162</v>
      </c>
      <c r="H141" s="90">
        <v>4000</v>
      </c>
      <c r="I141" s="90">
        <v>2000</v>
      </c>
      <c r="J141" s="90">
        <v>2000</v>
      </c>
      <c r="K141" s="90">
        <v>2000</v>
      </c>
      <c r="L141" s="90">
        <f t="shared" si="9"/>
        <v>2000</v>
      </c>
      <c r="M141" s="21">
        <f t="shared" si="10"/>
        <v>2000</v>
      </c>
    </row>
    <row r="142" spans="2:13" ht="61.5" customHeight="1" x14ac:dyDescent="0.3">
      <c r="B142" s="24" t="s">
        <v>16</v>
      </c>
      <c r="C142" s="87" t="s">
        <v>309</v>
      </c>
      <c r="D142" s="88" t="s">
        <v>347</v>
      </c>
      <c r="E142" s="88" t="s">
        <v>161</v>
      </c>
      <c r="F142" s="88" t="s">
        <v>36</v>
      </c>
      <c r="G142" s="89" t="s">
        <v>163</v>
      </c>
      <c r="H142" s="90">
        <v>2000</v>
      </c>
      <c r="I142" s="90">
        <v>1000</v>
      </c>
      <c r="J142" s="90">
        <v>1000</v>
      </c>
      <c r="K142" s="90">
        <v>1000</v>
      </c>
      <c r="L142" s="90">
        <f t="shared" si="9"/>
        <v>1000</v>
      </c>
      <c r="M142" s="21">
        <f t="shared" si="10"/>
        <v>1000</v>
      </c>
    </row>
    <row r="143" spans="2:13" ht="61.5" customHeight="1" x14ac:dyDescent="0.3">
      <c r="B143" s="24" t="s">
        <v>16</v>
      </c>
      <c r="C143" s="87" t="s">
        <v>262</v>
      </c>
      <c r="D143" s="88" t="s">
        <v>347</v>
      </c>
      <c r="E143" s="88" t="s">
        <v>161</v>
      </c>
      <c r="F143" s="88" t="s">
        <v>36</v>
      </c>
      <c r="G143" s="89" t="s">
        <v>163</v>
      </c>
      <c r="H143" s="90">
        <v>2000</v>
      </c>
      <c r="I143" s="90">
        <v>1000</v>
      </c>
      <c r="J143" s="90">
        <v>1000</v>
      </c>
      <c r="K143" s="90">
        <v>1000</v>
      </c>
      <c r="L143" s="90">
        <f t="shared" si="9"/>
        <v>1000</v>
      </c>
      <c r="M143" s="21">
        <f t="shared" si="10"/>
        <v>1000</v>
      </c>
    </row>
    <row r="144" spans="2:13" ht="61.5" customHeight="1" x14ac:dyDescent="0.3">
      <c r="B144" s="24" t="s">
        <v>16</v>
      </c>
      <c r="C144" s="87" t="s">
        <v>310</v>
      </c>
      <c r="D144" s="88" t="s">
        <v>393</v>
      </c>
      <c r="E144" s="88" t="s">
        <v>161</v>
      </c>
      <c r="F144" s="88" t="s">
        <v>36</v>
      </c>
      <c r="G144" s="89" t="s">
        <v>162</v>
      </c>
      <c r="H144" s="90">
        <v>4000</v>
      </c>
      <c r="I144" s="90">
        <v>2000</v>
      </c>
      <c r="J144" s="90">
        <v>2000</v>
      </c>
      <c r="K144" s="90">
        <v>2000</v>
      </c>
      <c r="L144" s="90">
        <f t="shared" si="9"/>
        <v>2000</v>
      </c>
      <c r="M144" s="21">
        <f t="shared" si="10"/>
        <v>2000</v>
      </c>
    </row>
    <row r="145" spans="2:13" ht="61.5" customHeight="1" x14ac:dyDescent="0.3">
      <c r="B145" s="24" t="s">
        <v>16</v>
      </c>
      <c r="C145" s="87" t="s">
        <v>311</v>
      </c>
      <c r="D145" s="88" t="s">
        <v>348</v>
      </c>
      <c r="E145" s="88" t="s">
        <v>161</v>
      </c>
      <c r="F145" s="88" t="s">
        <v>36</v>
      </c>
      <c r="G145" s="89" t="s">
        <v>164</v>
      </c>
      <c r="H145" s="90">
        <v>6400</v>
      </c>
      <c r="I145" s="90">
        <v>3200</v>
      </c>
      <c r="J145" s="90">
        <v>3200</v>
      </c>
      <c r="K145" s="90">
        <v>3200</v>
      </c>
      <c r="L145" s="90">
        <f t="shared" si="9"/>
        <v>3200</v>
      </c>
      <c r="M145" s="21">
        <f t="shared" si="10"/>
        <v>3200</v>
      </c>
    </row>
    <row r="146" spans="2:13" ht="61.5" customHeight="1" x14ac:dyDescent="0.3">
      <c r="B146" s="24" t="s">
        <v>16</v>
      </c>
      <c r="C146" s="87" t="s">
        <v>310</v>
      </c>
      <c r="D146" s="88" t="s">
        <v>348</v>
      </c>
      <c r="E146" s="88" t="s">
        <v>161</v>
      </c>
      <c r="F146" s="88" t="s">
        <v>36</v>
      </c>
      <c r="G146" s="89" t="s">
        <v>165</v>
      </c>
      <c r="H146" s="90">
        <v>8400</v>
      </c>
      <c r="I146" s="90">
        <v>4200</v>
      </c>
      <c r="J146" s="90">
        <v>4200</v>
      </c>
      <c r="K146" s="90">
        <v>4200</v>
      </c>
      <c r="L146" s="90">
        <f t="shared" si="9"/>
        <v>4200</v>
      </c>
      <c r="M146" s="21">
        <f t="shared" si="10"/>
        <v>4200</v>
      </c>
    </row>
    <row r="147" spans="2:13" ht="61.5" customHeight="1" x14ac:dyDescent="0.3">
      <c r="B147" s="24" t="s">
        <v>16</v>
      </c>
      <c r="C147" s="87" t="s">
        <v>312</v>
      </c>
      <c r="D147" s="88" t="s">
        <v>373</v>
      </c>
      <c r="E147" s="88" t="s">
        <v>161</v>
      </c>
      <c r="F147" s="88" t="s">
        <v>36</v>
      </c>
      <c r="G147" s="89" t="s">
        <v>162</v>
      </c>
      <c r="H147" s="90">
        <v>4000</v>
      </c>
      <c r="I147" s="90">
        <v>2000</v>
      </c>
      <c r="J147" s="90">
        <v>2000</v>
      </c>
      <c r="K147" s="90">
        <v>2000</v>
      </c>
      <c r="L147" s="90">
        <f t="shared" si="9"/>
        <v>2000</v>
      </c>
      <c r="M147" s="21">
        <f t="shared" si="10"/>
        <v>2000</v>
      </c>
    </row>
    <row r="148" spans="2:13" ht="61.5" customHeight="1" x14ac:dyDescent="0.3">
      <c r="B148" s="24" t="s">
        <v>16</v>
      </c>
      <c r="C148" s="87" t="s">
        <v>312</v>
      </c>
      <c r="D148" s="88" t="s">
        <v>357</v>
      </c>
      <c r="E148" s="88" t="s">
        <v>161</v>
      </c>
      <c r="F148" s="88" t="s">
        <v>36</v>
      </c>
      <c r="G148" s="89" t="s">
        <v>163</v>
      </c>
      <c r="H148" s="90">
        <v>2000</v>
      </c>
      <c r="I148" s="90">
        <v>1000</v>
      </c>
      <c r="J148" s="90">
        <v>1000</v>
      </c>
      <c r="K148" s="90">
        <v>1000</v>
      </c>
      <c r="L148" s="90">
        <f t="shared" si="9"/>
        <v>1000</v>
      </c>
      <c r="M148" s="21">
        <f t="shared" si="10"/>
        <v>1000</v>
      </c>
    </row>
    <row r="149" spans="2:13" ht="61.5" customHeight="1" x14ac:dyDescent="0.3">
      <c r="B149" s="24" t="s">
        <v>16</v>
      </c>
      <c r="C149" s="87" t="s">
        <v>313</v>
      </c>
      <c r="D149" s="88" t="s">
        <v>347</v>
      </c>
      <c r="E149" s="88" t="s">
        <v>161</v>
      </c>
      <c r="F149" s="88" t="s">
        <v>36</v>
      </c>
      <c r="G149" s="89" t="s">
        <v>163</v>
      </c>
      <c r="H149" s="90">
        <v>2000</v>
      </c>
      <c r="I149" s="90">
        <v>1000</v>
      </c>
      <c r="J149" s="90">
        <v>1000</v>
      </c>
      <c r="K149" s="90">
        <v>1000</v>
      </c>
      <c r="L149" s="90">
        <f t="shared" si="9"/>
        <v>1000</v>
      </c>
      <c r="M149" s="21">
        <f t="shared" si="10"/>
        <v>1000</v>
      </c>
    </row>
    <row r="150" spans="2:13" ht="61.5" customHeight="1" x14ac:dyDescent="0.3">
      <c r="B150" s="24" t="s">
        <v>16</v>
      </c>
      <c r="C150" s="87" t="s">
        <v>314</v>
      </c>
      <c r="D150" s="88" t="s">
        <v>355</v>
      </c>
      <c r="E150" s="88" t="s">
        <v>161</v>
      </c>
      <c r="F150" s="88" t="s">
        <v>36</v>
      </c>
      <c r="G150" s="89" t="s">
        <v>163</v>
      </c>
      <c r="H150" s="90">
        <v>2000</v>
      </c>
      <c r="I150" s="90">
        <v>1000</v>
      </c>
      <c r="J150" s="90">
        <v>1000</v>
      </c>
      <c r="K150" s="90">
        <v>1000</v>
      </c>
      <c r="L150" s="90">
        <f t="shared" si="9"/>
        <v>1000</v>
      </c>
      <c r="M150" s="21">
        <f t="shared" si="10"/>
        <v>1000</v>
      </c>
    </row>
    <row r="151" spans="2:13" ht="61.5" customHeight="1" x14ac:dyDescent="0.3">
      <c r="B151" s="24" t="s">
        <v>16</v>
      </c>
      <c r="C151" s="87" t="s">
        <v>315</v>
      </c>
      <c r="D151" s="88" t="s">
        <v>348</v>
      </c>
      <c r="E151" s="88" t="s">
        <v>161</v>
      </c>
      <c r="F151" s="88" t="s">
        <v>36</v>
      </c>
      <c r="G151" s="89" t="s">
        <v>163</v>
      </c>
      <c r="H151" s="90">
        <v>2000</v>
      </c>
      <c r="I151" s="90">
        <v>1000</v>
      </c>
      <c r="J151" s="90">
        <v>1000</v>
      </c>
      <c r="K151" s="90">
        <v>1000</v>
      </c>
      <c r="L151" s="90">
        <f t="shared" si="9"/>
        <v>1000</v>
      </c>
      <c r="M151" s="21">
        <f t="shared" si="10"/>
        <v>1000</v>
      </c>
    </row>
    <row r="152" spans="2:13" ht="61.5" customHeight="1" x14ac:dyDescent="0.3">
      <c r="B152" s="24" t="s">
        <v>16</v>
      </c>
      <c r="C152" s="87" t="s">
        <v>316</v>
      </c>
      <c r="D152" s="88" t="s">
        <v>349</v>
      </c>
      <c r="E152" s="88" t="s">
        <v>161</v>
      </c>
      <c r="F152" s="88" t="s">
        <v>36</v>
      </c>
      <c r="G152" s="89" t="s">
        <v>163</v>
      </c>
      <c r="H152" s="90">
        <v>2000</v>
      </c>
      <c r="I152" s="90">
        <v>1000</v>
      </c>
      <c r="J152" s="90">
        <v>1000</v>
      </c>
      <c r="K152" s="90">
        <v>1000</v>
      </c>
      <c r="L152" s="90">
        <f t="shared" si="9"/>
        <v>1000</v>
      </c>
      <c r="M152" s="21">
        <f t="shared" si="10"/>
        <v>1000</v>
      </c>
    </row>
    <row r="153" spans="2:13" ht="61.5" customHeight="1" x14ac:dyDescent="0.3">
      <c r="B153" s="24" t="s">
        <v>16</v>
      </c>
      <c r="C153" s="87" t="s">
        <v>317</v>
      </c>
      <c r="D153" s="88" t="s">
        <v>352</v>
      </c>
      <c r="E153" s="88" t="s">
        <v>161</v>
      </c>
      <c r="F153" s="88" t="s">
        <v>36</v>
      </c>
      <c r="G153" s="89" t="s">
        <v>163</v>
      </c>
      <c r="H153" s="90">
        <v>2000</v>
      </c>
      <c r="I153" s="90">
        <v>1000</v>
      </c>
      <c r="J153" s="90">
        <v>1000</v>
      </c>
      <c r="K153" s="90">
        <v>1000</v>
      </c>
      <c r="L153" s="90">
        <f t="shared" si="9"/>
        <v>1000</v>
      </c>
      <c r="M153" s="21">
        <f t="shared" si="10"/>
        <v>1000</v>
      </c>
    </row>
    <row r="154" spans="2:13" ht="61.5" customHeight="1" x14ac:dyDescent="0.3">
      <c r="B154" s="24" t="s">
        <v>16</v>
      </c>
      <c r="C154" s="87" t="s">
        <v>318</v>
      </c>
      <c r="D154" s="88" t="s">
        <v>347</v>
      </c>
      <c r="E154" s="88" t="s">
        <v>161</v>
      </c>
      <c r="F154" s="88" t="s">
        <v>36</v>
      </c>
      <c r="G154" s="89" t="s">
        <v>163</v>
      </c>
      <c r="H154" s="90">
        <v>2000</v>
      </c>
      <c r="I154" s="90">
        <v>1000</v>
      </c>
      <c r="J154" s="90">
        <v>1000</v>
      </c>
      <c r="K154" s="90">
        <v>1000</v>
      </c>
      <c r="L154" s="90">
        <f t="shared" si="9"/>
        <v>1000</v>
      </c>
      <c r="M154" s="21">
        <f t="shared" si="10"/>
        <v>1000</v>
      </c>
    </row>
    <row r="155" spans="2:13" ht="61.5" customHeight="1" x14ac:dyDescent="0.3">
      <c r="B155" s="24" t="s">
        <v>16</v>
      </c>
      <c r="C155" s="87" t="s">
        <v>319</v>
      </c>
      <c r="D155" s="88" t="s">
        <v>348</v>
      </c>
      <c r="E155" s="88" t="s">
        <v>161</v>
      </c>
      <c r="F155" s="88" t="s">
        <v>36</v>
      </c>
      <c r="G155" s="89" t="s">
        <v>164</v>
      </c>
      <c r="H155" s="90">
        <v>6400</v>
      </c>
      <c r="I155" s="90">
        <v>3200</v>
      </c>
      <c r="J155" s="90">
        <v>3200</v>
      </c>
      <c r="K155" s="90">
        <v>3200</v>
      </c>
      <c r="L155" s="90">
        <f t="shared" si="9"/>
        <v>3200</v>
      </c>
      <c r="M155" s="21">
        <f t="shared" si="10"/>
        <v>3200</v>
      </c>
    </row>
    <row r="156" spans="2:13" ht="61.5" customHeight="1" x14ac:dyDescent="0.3">
      <c r="B156" s="24" t="s">
        <v>16</v>
      </c>
      <c r="C156" s="87" t="s">
        <v>319</v>
      </c>
      <c r="D156" s="88" t="s">
        <v>348</v>
      </c>
      <c r="E156" s="88" t="s">
        <v>161</v>
      </c>
      <c r="F156" s="88" t="s">
        <v>36</v>
      </c>
      <c r="G156" s="89" t="s">
        <v>163</v>
      </c>
      <c r="H156" s="90">
        <v>2000</v>
      </c>
      <c r="I156" s="90">
        <v>1000</v>
      </c>
      <c r="J156" s="90">
        <v>1000</v>
      </c>
      <c r="K156" s="90">
        <v>1000</v>
      </c>
      <c r="L156" s="90">
        <f t="shared" si="9"/>
        <v>1000</v>
      </c>
      <c r="M156" s="21">
        <f t="shared" si="10"/>
        <v>1000</v>
      </c>
    </row>
    <row r="157" spans="2:13" ht="61.5" customHeight="1" x14ac:dyDescent="0.3">
      <c r="B157" s="24" t="s">
        <v>16</v>
      </c>
      <c r="C157" s="87" t="s">
        <v>319</v>
      </c>
      <c r="D157" s="88" t="s">
        <v>367</v>
      </c>
      <c r="E157" s="88" t="s">
        <v>161</v>
      </c>
      <c r="F157" s="88" t="s">
        <v>36</v>
      </c>
      <c r="G157" s="89" t="s">
        <v>163</v>
      </c>
      <c r="H157" s="90">
        <v>2000</v>
      </c>
      <c r="I157" s="90">
        <v>1000</v>
      </c>
      <c r="J157" s="90">
        <v>1000</v>
      </c>
      <c r="K157" s="90">
        <v>1000</v>
      </c>
      <c r="L157" s="90">
        <f t="shared" si="9"/>
        <v>1000</v>
      </c>
      <c r="M157" s="21">
        <f t="shared" si="10"/>
        <v>1000</v>
      </c>
    </row>
    <row r="158" spans="2:13" ht="61.5" customHeight="1" x14ac:dyDescent="0.3">
      <c r="B158" s="24" t="s">
        <v>16</v>
      </c>
      <c r="C158" s="87" t="s">
        <v>320</v>
      </c>
      <c r="D158" s="88" t="s">
        <v>394</v>
      </c>
      <c r="E158" s="88" t="s">
        <v>161</v>
      </c>
      <c r="F158" s="88" t="s">
        <v>36</v>
      </c>
      <c r="G158" s="89" t="s">
        <v>164</v>
      </c>
      <c r="H158" s="90">
        <v>6400</v>
      </c>
      <c r="I158" s="90">
        <v>3200</v>
      </c>
      <c r="J158" s="90">
        <v>3200</v>
      </c>
      <c r="K158" s="90">
        <v>3200</v>
      </c>
      <c r="L158" s="90">
        <f t="shared" si="9"/>
        <v>3200</v>
      </c>
      <c r="M158" s="21">
        <f t="shared" si="10"/>
        <v>3200</v>
      </c>
    </row>
    <row r="159" spans="2:13" ht="61.5" customHeight="1" x14ac:dyDescent="0.3">
      <c r="B159" s="24" t="s">
        <v>16</v>
      </c>
      <c r="C159" s="87" t="s">
        <v>321</v>
      </c>
      <c r="D159" s="88" t="s">
        <v>395</v>
      </c>
      <c r="E159" s="88" t="s">
        <v>161</v>
      </c>
      <c r="F159" s="88" t="s">
        <v>36</v>
      </c>
      <c r="G159" s="89" t="s">
        <v>164</v>
      </c>
      <c r="H159" s="90">
        <v>6400</v>
      </c>
      <c r="I159" s="90">
        <v>3200</v>
      </c>
      <c r="J159" s="90">
        <v>3200</v>
      </c>
      <c r="K159" s="90">
        <v>3200</v>
      </c>
      <c r="L159" s="90">
        <f t="shared" si="9"/>
        <v>3200</v>
      </c>
      <c r="M159" s="21">
        <f t="shared" si="10"/>
        <v>3200</v>
      </c>
    </row>
    <row r="160" spans="2:13" ht="61.5" customHeight="1" x14ac:dyDescent="0.3">
      <c r="B160" s="24" t="s">
        <v>16</v>
      </c>
      <c r="C160" s="87" t="s">
        <v>322</v>
      </c>
      <c r="D160" s="88" t="s">
        <v>351</v>
      </c>
      <c r="E160" s="88" t="s">
        <v>161</v>
      </c>
      <c r="F160" s="88" t="s">
        <v>36</v>
      </c>
      <c r="G160" s="89" t="s">
        <v>163</v>
      </c>
      <c r="H160" s="90">
        <v>2000</v>
      </c>
      <c r="I160" s="90">
        <v>1000</v>
      </c>
      <c r="J160" s="90">
        <v>1000</v>
      </c>
      <c r="K160" s="90">
        <v>1000</v>
      </c>
      <c r="L160" s="90">
        <f t="shared" si="9"/>
        <v>1000</v>
      </c>
      <c r="M160" s="21">
        <f t="shared" si="10"/>
        <v>1000</v>
      </c>
    </row>
    <row r="161" spans="2:13" ht="61.5" customHeight="1" x14ac:dyDescent="0.3">
      <c r="B161" s="24" t="s">
        <v>16</v>
      </c>
      <c r="C161" s="87" t="s">
        <v>323</v>
      </c>
      <c r="D161" s="88" t="s">
        <v>352</v>
      </c>
      <c r="E161" s="88" t="s">
        <v>161</v>
      </c>
      <c r="F161" s="88" t="s">
        <v>36</v>
      </c>
      <c r="G161" s="89" t="s">
        <v>163</v>
      </c>
      <c r="H161" s="90">
        <v>2000</v>
      </c>
      <c r="I161" s="90">
        <v>1000</v>
      </c>
      <c r="J161" s="90">
        <v>1000</v>
      </c>
      <c r="K161" s="90">
        <v>1000</v>
      </c>
      <c r="L161" s="90">
        <f t="shared" si="9"/>
        <v>1000</v>
      </c>
      <c r="M161" s="21">
        <f t="shared" si="10"/>
        <v>1000</v>
      </c>
    </row>
    <row r="162" spans="2:13" ht="61.5" customHeight="1" x14ac:dyDescent="0.3">
      <c r="B162" s="24" t="s">
        <v>16</v>
      </c>
      <c r="C162" s="87" t="s">
        <v>324</v>
      </c>
      <c r="D162" s="88" t="s">
        <v>348</v>
      </c>
      <c r="E162" s="88" t="s">
        <v>161</v>
      </c>
      <c r="F162" s="88" t="s">
        <v>36</v>
      </c>
      <c r="G162" s="89" t="s">
        <v>163</v>
      </c>
      <c r="H162" s="90">
        <v>2000</v>
      </c>
      <c r="I162" s="90">
        <v>1000</v>
      </c>
      <c r="J162" s="90">
        <v>1000</v>
      </c>
      <c r="K162" s="90">
        <v>1000</v>
      </c>
      <c r="L162" s="90">
        <f t="shared" si="9"/>
        <v>1000</v>
      </c>
      <c r="M162" s="21">
        <f t="shared" si="10"/>
        <v>1000</v>
      </c>
    </row>
    <row r="163" spans="2:13" ht="61.5" customHeight="1" x14ac:dyDescent="0.3">
      <c r="B163" s="4" t="s">
        <v>16</v>
      </c>
      <c r="C163" s="87" t="s">
        <v>325</v>
      </c>
      <c r="D163" s="88" t="s">
        <v>349</v>
      </c>
      <c r="E163" s="88" t="s">
        <v>148</v>
      </c>
      <c r="F163" s="88" t="s">
        <v>14</v>
      </c>
      <c r="G163" s="95" t="s">
        <v>166</v>
      </c>
      <c r="H163" s="90">
        <v>175</v>
      </c>
      <c r="I163" s="90">
        <v>87.5</v>
      </c>
      <c r="J163" s="90">
        <v>87.5</v>
      </c>
      <c r="K163" s="90">
        <v>87.5</v>
      </c>
      <c r="L163" s="90">
        <f t="shared" si="9"/>
        <v>87.5</v>
      </c>
      <c r="M163" s="21">
        <f t="shared" si="10"/>
        <v>87.5</v>
      </c>
    </row>
    <row r="164" spans="2:13" ht="61.5" customHeight="1" x14ac:dyDescent="0.3">
      <c r="B164" s="4" t="s">
        <v>16</v>
      </c>
      <c r="C164" s="87" t="s">
        <v>322</v>
      </c>
      <c r="D164" s="88" t="s">
        <v>347</v>
      </c>
      <c r="E164" s="88" t="s">
        <v>148</v>
      </c>
      <c r="F164" s="88" t="s">
        <v>14</v>
      </c>
      <c r="G164" s="96" t="s">
        <v>167</v>
      </c>
      <c r="H164" s="90">
        <v>357</v>
      </c>
      <c r="I164" s="90">
        <v>178.5</v>
      </c>
      <c r="J164" s="90">
        <v>178.5</v>
      </c>
      <c r="K164" s="90">
        <v>178.5</v>
      </c>
      <c r="L164" s="90">
        <f t="shared" si="9"/>
        <v>178.5</v>
      </c>
      <c r="M164" s="21">
        <f t="shared" si="10"/>
        <v>178.5</v>
      </c>
    </row>
    <row r="165" spans="2:13" ht="61.5" customHeight="1" x14ac:dyDescent="0.3">
      <c r="B165" s="4" t="s">
        <v>16</v>
      </c>
      <c r="C165" s="87" t="s">
        <v>326</v>
      </c>
      <c r="D165" s="88" t="s">
        <v>351</v>
      </c>
      <c r="E165" s="88" t="s">
        <v>148</v>
      </c>
      <c r="F165" s="88" t="s">
        <v>14</v>
      </c>
      <c r="G165" s="96" t="s">
        <v>168</v>
      </c>
      <c r="H165" s="90">
        <v>140</v>
      </c>
      <c r="I165" s="90">
        <v>70</v>
      </c>
      <c r="J165" s="90">
        <v>70</v>
      </c>
      <c r="K165" s="90">
        <v>70</v>
      </c>
      <c r="L165" s="90">
        <f t="shared" si="9"/>
        <v>70</v>
      </c>
      <c r="M165" s="21">
        <f t="shared" si="10"/>
        <v>70</v>
      </c>
    </row>
    <row r="166" spans="2:13" ht="61.5" customHeight="1" x14ac:dyDescent="0.3">
      <c r="B166" s="4" t="s">
        <v>16</v>
      </c>
      <c r="C166" s="87" t="s">
        <v>327</v>
      </c>
      <c r="D166" s="88" t="s">
        <v>396</v>
      </c>
      <c r="E166" s="88" t="s">
        <v>148</v>
      </c>
      <c r="F166" s="88" t="s">
        <v>14</v>
      </c>
      <c r="G166" s="96" t="s">
        <v>169</v>
      </c>
      <c r="H166" s="90">
        <v>70</v>
      </c>
      <c r="I166" s="90">
        <v>35</v>
      </c>
      <c r="J166" s="90">
        <v>35</v>
      </c>
      <c r="K166" s="90">
        <v>35</v>
      </c>
      <c r="L166" s="90">
        <f t="shared" si="9"/>
        <v>35</v>
      </c>
      <c r="M166" s="21">
        <f t="shared" si="10"/>
        <v>35</v>
      </c>
    </row>
    <row r="167" spans="2:13" ht="61.5" customHeight="1" x14ac:dyDescent="0.3">
      <c r="B167" s="4" t="s">
        <v>16</v>
      </c>
      <c r="C167" s="87" t="s">
        <v>328</v>
      </c>
      <c r="D167" s="88" t="s">
        <v>349</v>
      </c>
      <c r="E167" s="88" t="s">
        <v>148</v>
      </c>
      <c r="F167" s="88" t="s">
        <v>14</v>
      </c>
      <c r="G167" s="96" t="s">
        <v>169</v>
      </c>
      <c r="H167" s="90">
        <v>70</v>
      </c>
      <c r="I167" s="90">
        <v>35</v>
      </c>
      <c r="J167" s="90">
        <v>35</v>
      </c>
      <c r="K167" s="90">
        <v>35</v>
      </c>
      <c r="L167" s="90">
        <f t="shared" si="9"/>
        <v>35</v>
      </c>
      <c r="M167" s="21">
        <f t="shared" si="10"/>
        <v>35</v>
      </c>
    </row>
    <row r="168" spans="2:13" ht="61.5" customHeight="1" x14ac:dyDescent="0.3">
      <c r="B168" s="4" t="s">
        <v>16</v>
      </c>
      <c r="C168" s="87" t="s">
        <v>329</v>
      </c>
      <c r="D168" s="88" t="s">
        <v>348</v>
      </c>
      <c r="E168" s="88" t="s">
        <v>148</v>
      </c>
      <c r="F168" s="88" t="s">
        <v>14</v>
      </c>
      <c r="G168" s="96" t="s">
        <v>170</v>
      </c>
      <c r="H168" s="90">
        <v>105</v>
      </c>
      <c r="I168" s="90">
        <v>52.5</v>
      </c>
      <c r="J168" s="90">
        <v>52.5</v>
      </c>
      <c r="K168" s="90">
        <v>52.5</v>
      </c>
      <c r="L168" s="90">
        <f t="shared" si="9"/>
        <v>52.5</v>
      </c>
      <c r="M168" s="21">
        <f t="shared" si="10"/>
        <v>52.5</v>
      </c>
    </row>
    <row r="169" spans="2:13" ht="61.5" customHeight="1" x14ac:dyDescent="0.3">
      <c r="B169" s="4" t="s">
        <v>16</v>
      </c>
      <c r="C169" s="87" t="s">
        <v>330</v>
      </c>
      <c r="D169" s="88" t="s">
        <v>355</v>
      </c>
      <c r="E169" s="88" t="s">
        <v>37</v>
      </c>
      <c r="F169" s="88" t="s">
        <v>14</v>
      </c>
      <c r="G169" s="96" t="s">
        <v>171</v>
      </c>
      <c r="H169" s="90">
        <v>5000</v>
      </c>
      <c r="I169" s="90">
        <v>3500</v>
      </c>
      <c r="J169" s="90">
        <v>1500</v>
      </c>
      <c r="K169" s="90">
        <v>3500</v>
      </c>
      <c r="L169" s="90">
        <f t="shared" si="9"/>
        <v>3500</v>
      </c>
      <c r="M169" s="21">
        <f t="shared" si="10"/>
        <v>3500</v>
      </c>
    </row>
    <row r="170" spans="2:13" ht="61.5" customHeight="1" x14ac:dyDescent="0.3">
      <c r="B170" s="4" t="s">
        <v>16</v>
      </c>
      <c r="C170" s="87" t="s">
        <v>331</v>
      </c>
      <c r="D170" s="88" t="s">
        <v>373</v>
      </c>
      <c r="E170" s="88" t="s">
        <v>37</v>
      </c>
      <c r="F170" s="88" t="s">
        <v>14</v>
      </c>
      <c r="G170" s="96" t="s">
        <v>171</v>
      </c>
      <c r="H170" s="90">
        <v>5000</v>
      </c>
      <c r="I170" s="90">
        <v>3500</v>
      </c>
      <c r="J170" s="90">
        <v>1500</v>
      </c>
      <c r="K170" s="90">
        <v>3500</v>
      </c>
      <c r="L170" s="90">
        <f t="shared" si="9"/>
        <v>3500</v>
      </c>
      <c r="M170" s="21">
        <f t="shared" si="10"/>
        <v>3500</v>
      </c>
    </row>
    <row r="171" spans="2:13" ht="61.5" customHeight="1" x14ac:dyDescent="0.3">
      <c r="B171" s="17" t="s">
        <v>172</v>
      </c>
      <c r="C171" s="18"/>
      <c r="D171" s="19" t="s">
        <v>179</v>
      </c>
      <c r="E171" s="18"/>
      <c r="F171" s="19"/>
      <c r="G171" s="18"/>
      <c r="H171" s="36">
        <f>SUM(H172:H229)</f>
        <v>14000</v>
      </c>
      <c r="I171" s="36">
        <f>SUM(I172:I229)</f>
        <v>14000</v>
      </c>
      <c r="J171" s="36">
        <f>SUM(J172:J229)</f>
        <v>0</v>
      </c>
      <c r="K171" s="36">
        <f>SUM(K172:K229)</f>
        <v>14000</v>
      </c>
      <c r="L171" s="36">
        <f>I171</f>
        <v>14000</v>
      </c>
      <c r="M171" s="37">
        <f>L171</f>
        <v>14000</v>
      </c>
    </row>
    <row r="172" spans="2:13" ht="61.5" customHeight="1" x14ac:dyDescent="0.3">
      <c r="B172" s="24" t="s">
        <v>41</v>
      </c>
      <c r="C172" s="87" t="s">
        <v>332</v>
      </c>
      <c r="D172" s="92" t="s">
        <v>348</v>
      </c>
      <c r="E172" s="77" t="s">
        <v>42</v>
      </c>
      <c r="F172" s="77" t="s">
        <v>14</v>
      </c>
      <c r="G172" s="78" t="s">
        <v>44</v>
      </c>
      <c r="H172" s="79">
        <v>1000</v>
      </c>
      <c r="I172" s="79">
        <v>1000</v>
      </c>
      <c r="J172" s="79"/>
      <c r="K172" s="79">
        <v>1000</v>
      </c>
      <c r="L172" s="90">
        <f>K172</f>
        <v>1000</v>
      </c>
      <c r="M172" s="21">
        <f>L172</f>
        <v>1000</v>
      </c>
    </row>
    <row r="173" spans="2:13" ht="61.5" customHeight="1" x14ac:dyDescent="0.3">
      <c r="B173" s="24" t="s">
        <v>41</v>
      </c>
      <c r="C173" s="87" t="s">
        <v>333</v>
      </c>
      <c r="D173" s="92" t="s">
        <v>347</v>
      </c>
      <c r="E173" s="77" t="s">
        <v>42</v>
      </c>
      <c r="F173" s="77" t="s">
        <v>14</v>
      </c>
      <c r="G173" s="78" t="s">
        <v>44</v>
      </c>
      <c r="H173" s="79">
        <v>1000</v>
      </c>
      <c r="I173" s="79">
        <v>1000</v>
      </c>
      <c r="J173" s="79"/>
      <c r="K173" s="79">
        <v>1000</v>
      </c>
      <c r="L173" s="90">
        <f t="shared" ref="L173:L185" si="11">K173</f>
        <v>1000</v>
      </c>
      <c r="M173" s="21">
        <f t="shared" ref="M173:M185" si="12">L173</f>
        <v>1000</v>
      </c>
    </row>
    <row r="174" spans="2:13" ht="61.5" customHeight="1" x14ac:dyDescent="0.3">
      <c r="B174" s="24" t="s">
        <v>41</v>
      </c>
      <c r="C174" s="87" t="s">
        <v>334</v>
      </c>
      <c r="D174" s="92" t="s">
        <v>350</v>
      </c>
      <c r="E174" s="77" t="s">
        <v>42</v>
      </c>
      <c r="F174" s="77" t="s">
        <v>14</v>
      </c>
      <c r="G174" s="78" t="s">
        <v>44</v>
      </c>
      <c r="H174" s="79">
        <v>1000</v>
      </c>
      <c r="I174" s="79">
        <v>1000</v>
      </c>
      <c r="J174" s="79"/>
      <c r="K174" s="79">
        <v>1000</v>
      </c>
      <c r="L174" s="90">
        <f t="shared" si="11"/>
        <v>1000</v>
      </c>
      <c r="M174" s="21">
        <f t="shared" si="12"/>
        <v>1000</v>
      </c>
    </row>
    <row r="175" spans="2:13" ht="61.5" customHeight="1" x14ac:dyDescent="0.3">
      <c r="B175" s="24" t="s">
        <v>41</v>
      </c>
      <c r="C175" s="87" t="s">
        <v>335</v>
      </c>
      <c r="D175" s="92" t="s">
        <v>390</v>
      </c>
      <c r="E175" s="77" t="s">
        <v>42</v>
      </c>
      <c r="F175" s="77" t="s">
        <v>14</v>
      </c>
      <c r="G175" s="78" t="s">
        <v>44</v>
      </c>
      <c r="H175" s="79">
        <v>1000</v>
      </c>
      <c r="I175" s="79">
        <v>1000</v>
      </c>
      <c r="J175" s="79"/>
      <c r="K175" s="79">
        <v>1000</v>
      </c>
      <c r="L175" s="90">
        <f t="shared" si="11"/>
        <v>1000</v>
      </c>
      <c r="M175" s="21">
        <f t="shared" si="12"/>
        <v>1000</v>
      </c>
    </row>
    <row r="176" spans="2:13" ht="61.5" customHeight="1" x14ac:dyDescent="0.3">
      <c r="B176" s="24" t="s">
        <v>41</v>
      </c>
      <c r="C176" s="87" t="s">
        <v>336</v>
      </c>
      <c r="D176" s="92" t="s">
        <v>347</v>
      </c>
      <c r="E176" s="77" t="s">
        <v>42</v>
      </c>
      <c r="F176" s="77" t="s">
        <v>14</v>
      </c>
      <c r="G176" s="78" t="s">
        <v>44</v>
      </c>
      <c r="H176" s="79">
        <v>1000</v>
      </c>
      <c r="I176" s="79">
        <v>1000</v>
      </c>
      <c r="J176" s="79"/>
      <c r="K176" s="79">
        <v>1000</v>
      </c>
      <c r="L176" s="90">
        <f t="shared" si="11"/>
        <v>1000</v>
      </c>
      <c r="M176" s="21">
        <f t="shared" si="12"/>
        <v>1000</v>
      </c>
    </row>
    <row r="177" spans="2:13" ht="61.5" customHeight="1" x14ac:dyDescent="0.3">
      <c r="B177" s="24" t="s">
        <v>41</v>
      </c>
      <c r="C177" s="87" t="s">
        <v>337</v>
      </c>
      <c r="D177" s="92" t="s">
        <v>352</v>
      </c>
      <c r="E177" s="77" t="s">
        <v>42</v>
      </c>
      <c r="F177" s="77" t="s">
        <v>14</v>
      </c>
      <c r="G177" s="78" t="s">
        <v>44</v>
      </c>
      <c r="H177" s="79">
        <v>1000</v>
      </c>
      <c r="I177" s="79">
        <v>1000</v>
      </c>
      <c r="J177" s="90"/>
      <c r="K177" s="79">
        <v>1000</v>
      </c>
      <c r="L177" s="90">
        <f t="shared" si="11"/>
        <v>1000</v>
      </c>
      <c r="M177" s="21">
        <f t="shared" si="12"/>
        <v>1000</v>
      </c>
    </row>
    <row r="178" spans="2:13" ht="61.5" customHeight="1" x14ac:dyDescent="0.3">
      <c r="B178" s="24" t="s">
        <v>41</v>
      </c>
      <c r="C178" s="87" t="s">
        <v>338</v>
      </c>
      <c r="D178" s="92" t="s">
        <v>348</v>
      </c>
      <c r="E178" s="77" t="s">
        <v>42</v>
      </c>
      <c r="F178" s="77" t="s">
        <v>14</v>
      </c>
      <c r="G178" s="78" t="s">
        <v>44</v>
      </c>
      <c r="H178" s="79">
        <v>1000</v>
      </c>
      <c r="I178" s="79">
        <v>1000</v>
      </c>
      <c r="J178" s="90"/>
      <c r="K178" s="79">
        <v>1000</v>
      </c>
      <c r="L178" s="90">
        <f t="shared" si="11"/>
        <v>1000</v>
      </c>
      <c r="M178" s="21">
        <f t="shared" si="12"/>
        <v>1000</v>
      </c>
    </row>
    <row r="179" spans="2:13" ht="61.5" customHeight="1" x14ac:dyDescent="0.3">
      <c r="B179" s="24" t="s">
        <v>41</v>
      </c>
      <c r="C179" s="87" t="s">
        <v>339</v>
      </c>
      <c r="D179" s="92" t="s">
        <v>397</v>
      </c>
      <c r="E179" s="77" t="s">
        <v>42</v>
      </c>
      <c r="F179" s="77" t="s">
        <v>14</v>
      </c>
      <c r="G179" s="78" t="s">
        <v>44</v>
      </c>
      <c r="H179" s="79">
        <v>1000</v>
      </c>
      <c r="I179" s="79">
        <v>1000</v>
      </c>
      <c r="J179" s="90"/>
      <c r="K179" s="79">
        <v>1000</v>
      </c>
      <c r="L179" s="90">
        <f t="shared" si="11"/>
        <v>1000</v>
      </c>
      <c r="M179" s="21">
        <f t="shared" si="12"/>
        <v>1000</v>
      </c>
    </row>
    <row r="180" spans="2:13" ht="61.5" customHeight="1" x14ac:dyDescent="0.3">
      <c r="B180" s="24" t="s">
        <v>41</v>
      </c>
      <c r="C180" s="87" t="s">
        <v>340</v>
      </c>
      <c r="D180" s="92" t="s">
        <v>390</v>
      </c>
      <c r="E180" s="77" t="s">
        <v>42</v>
      </c>
      <c r="F180" s="77" t="s">
        <v>14</v>
      </c>
      <c r="G180" s="78" t="s">
        <v>44</v>
      </c>
      <c r="H180" s="79">
        <v>1000</v>
      </c>
      <c r="I180" s="79">
        <v>1000</v>
      </c>
      <c r="J180" s="90"/>
      <c r="K180" s="79">
        <v>1000</v>
      </c>
      <c r="L180" s="90">
        <f t="shared" si="11"/>
        <v>1000</v>
      </c>
      <c r="M180" s="21">
        <f t="shared" si="12"/>
        <v>1000</v>
      </c>
    </row>
    <row r="181" spans="2:13" ht="61.5" customHeight="1" x14ac:dyDescent="0.3">
      <c r="B181" s="24" t="s">
        <v>41</v>
      </c>
      <c r="C181" s="87" t="s">
        <v>341</v>
      </c>
      <c r="D181" s="92" t="s">
        <v>366</v>
      </c>
      <c r="E181" s="77" t="s">
        <v>42</v>
      </c>
      <c r="F181" s="77" t="s">
        <v>14</v>
      </c>
      <c r="G181" s="78" t="s">
        <v>44</v>
      </c>
      <c r="H181" s="79">
        <v>1000</v>
      </c>
      <c r="I181" s="79">
        <v>1000</v>
      </c>
      <c r="J181" s="90"/>
      <c r="K181" s="79">
        <v>1000</v>
      </c>
      <c r="L181" s="90">
        <f t="shared" si="11"/>
        <v>1000</v>
      </c>
      <c r="M181" s="21">
        <f t="shared" si="12"/>
        <v>1000</v>
      </c>
    </row>
    <row r="182" spans="2:13" ht="61.5" customHeight="1" x14ac:dyDescent="0.3">
      <c r="B182" s="24" t="s">
        <v>41</v>
      </c>
      <c r="C182" s="87" t="s">
        <v>342</v>
      </c>
      <c r="D182" s="92" t="s">
        <v>369</v>
      </c>
      <c r="E182" s="77" t="s">
        <v>42</v>
      </c>
      <c r="F182" s="77" t="s">
        <v>14</v>
      </c>
      <c r="G182" s="78" t="s">
        <v>44</v>
      </c>
      <c r="H182" s="79">
        <v>1000</v>
      </c>
      <c r="I182" s="79">
        <v>1000</v>
      </c>
      <c r="J182" s="90"/>
      <c r="K182" s="79">
        <v>1000</v>
      </c>
      <c r="L182" s="90">
        <f t="shared" si="11"/>
        <v>1000</v>
      </c>
      <c r="M182" s="21">
        <f t="shared" si="12"/>
        <v>1000</v>
      </c>
    </row>
    <row r="183" spans="2:13" ht="61.5" customHeight="1" x14ac:dyDescent="0.3">
      <c r="B183" s="24" t="s">
        <v>41</v>
      </c>
      <c r="C183" s="87" t="s">
        <v>343</v>
      </c>
      <c r="D183" s="92" t="s">
        <v>370</v>
      </c>
      <c r="E183" s="77" t="s">
        <v>42</v>
      </c>
      <c r="F183" s="77" t="s">
        <v>14</v>
      </c>
      <c r="G183" s="78" t="s">
        <v>44</v>
      </c>
      <c r="H183" s="79">
        <v>1000</v>
      </c>
      <c r="I183" s="79">
        <v>1000</v>
      </c>
      <c r="J183" s="90"/>
      <c r="K183" s="79">
        <v>1000</v>
      </c>
      <c r="L183" s="90">
        <f t="shared" si="11"/>
        <v>1000</v>
      </c>
      <c r="M183" s="21">
        <f t="shared" si="12"/>
        <v>1000</v>
      </c>
    </row>
    <row r="184" spans="2:13" ht="61.5" customHeight="1" x14ac:dyDescent="0.3">
      <c r="B184" s="24" t="s">
        <v>41</v>
      </c>
      <c r="C184" s="87" t="s">
        <v>344</v>
      </c>
      <c r="D184" s="92" t="s">
        <v>357</v>
      </c>
      <c r="E184" s="77" t="s">
        <v>42</v>
      </c>
      <c r="F184" s="77" t="s">
        <v>14</v>
      </c>
      <c r="G184" s="78" t="s">
        <v>44</v>
      </c>
      <c r="H184" s="79">
        <v>1000</v>
      </c>
      <c r="I184" s="79">
        <v>1000</v>
      </c>
      <c r="J184" s="90"/>
      <c r="K184" s="79">
        <v>1000</v>
      </c>
      <c r="L184" s="90">
        <f t="shared" si="11"/>
        <v>1000</v>
      </c>
      <c r="M184" s="21">
        <f t="shared" si="12"/>
        <v>1000</v>
      </c>
    </row>
    <row r="185" spans="2:13" ht="61.5" customHeight="1" thickBot="1" x14ac:dyDescent="0.35">
      <c r="B185" s="50" t="s">
        <v>41</v>
      </c>
      <c r="C185" s="53" t="s">
        <v>345</v>
      </c>
      <c r="D185" s="100" t="s">
        <v>348</v>
      </c>
      <c r="E185" s="25" t="s">
        <v>42</v>
      </c>
      <c r="F185" s="25" t="s">
        <v>14</v>
      </c>
      <c r="G185" s="101" t="s">
        <v>44</v>
      </c>
      <c r="H185" s="52">
        <v>1000</v>
      </c>
      <c r="I185" s="52">
        <v>1000</v>
      </c>
      <c r="J185" s="102"/>
      <c r="K185" s="52">
        <v>1000</v>
      </c>
      <c r="L185" s="102">
        <f t="shared" si="11"/>
        <v>1000</v>
      </c>
      <c r="M185" s="103">
        <f t="shared" si="12"/>
        <v>1000</v>
      </c>
    </row>
    <row r="186" spans="2:13" ht="61.5" customHeight="1" x14ac:dyDescent="0.3">
      <c r="L186" s="35"/>
    </row>
    <row r="187" spans="2:13" ht="61.5" customHeight="1" x14ac:dyDescent="0.3">
      <c r="L187" s="35"/>
    </row>
    <row r="188" spans="2:13" ht="61.5" customHeight="1" x14ac:dyDescent="0.3">
      <c r="L188" s="35"/>
    </row>
    <row r="189" spans="2:13" ht="61.5" customHeight="1" x14ac:dyDescent="0.3">
      <c r="L189" s="35"/>
    </row>
    <row r="190" spans="2:13" ht="61.5" customHeight="1" x14ac:dyDescent="0.3">
      <c r="L190" s="35"/>
    </row>
    <row r="191" spans="2:13" ht="61.5" customHeight="1" x14ac:dyDescent="0.3">
      <c r="L191" s="35"/>
    </row>
    <row r="192" spans="2:13" ht="61.5" customHeight="1" x14ac:dyDescent="0.3">
      <c r="L192" s="35"/>
    </row>
    <row r="193" spans="12:12" ht="61.5" customHeight="1" x14ac:dyDescent="0.3">
      <c r="L193" s="35"/>
    </row>
    <row r="194" spans="12:12" ht="61.5" customHeight="1" x14ac:dyDescent="0.3">
      <c r="L194" s="35"/>
    </row>
    <row r="195" spans="12:12" ht="61.5" customHeight="1" x14ac:dyDescent="0.3">
      <c r="L195" s="35"/>
    </row>
    <row r="196" spans="12:12" ht="61.5" customHeight="1" x14ac:dyDescent="0.3">
      <c r="L196" s="35"/>
    </row>
    <row r="197" spans="12:12" ht="61.5" customHeight="1" x14ac:dyDescent="0.3">
      <c r="L197" s="35"/>
    </row>
    <row r="198" spans="12:12" ht="61.5" customHeight="1" x14ac:dyDescent="0.3">
      <c r="L198" s="35"/>
    </row>
    <row r="199" spans="12:12" ht="61.5" customHeight="1" x14ac:dyDescent="0.3">
      <c r="L199" s="35"/>
    </row>
    <row r="200" spans="12:12" ht="61.5" customHeight="1" x14ac:dyDescent="0.3">
      <c r="L200" s="35"/>
    </row>
    <row r="201" spans="12:12" ht="61.5" customHeight="1" x14ac:dyDescent="0.3">
      <c r="L201" s="35"/>
    </row>
    <row r="202" spans="12:12" ht="61.5" customHeight="1" x14ac:dyDescent="0.3">
      <c r="L202" s="35"/>
    </row>
    <row r="203" spans="12:12" ht="61.5" customHeight="1" x14ac:dyDescent="0.3">
      <c r="L203" s="35"/>
    </row>
    <row r="204" spans="12:12" ht="61.5" customHeight="1" x14ac:dyDescent="0.3">
      <c r="L204" s="35"/>
    </row>
    <row r="205" spans="12:12" ht="61.5" customHeight="1" x14ac:dyDescent="0.3">
      <c r="L205" s="35"/>
    </row>
    <row r="206" spans="12:12" ht="61.5" customHeight="1" x14ac:dyDescent="0.3">
      <c r="L206" s="35"/>
    </row>
    <row r="207" spans="12:12" ht="61.5" customHeight="1" x14ac:dyDescent="0.3">
      <c r="L207" s="35"/>
    </row>
    <row r="208" spans="12:12" ht="61.5" customHeight="1" x14ac:dyDescent="0.3">
      <c r="L208" s="35"/>
    </row>
    <row r="209" spans="12:12" ht="61.5" customHeight="1" x14ac:dyDescent="0.3">
      <c r="L209" s="35"/>
    </row>
    <row r="210" spans="12:12" ht="61.5" customHeight="1" x14ac:dyDescent="0.3">
      <c r="L210" s="35"/>
    </row>
    <row r="211" spans="12:12" ht="61.5" customHeight="1" x14ac:dyDescent="0.3">
      <c r="L211" s="35"/>
    </row>
    <row r="212" spans="12:12" ht="61.5" customHeight="1" x14ac:dyDescent="0.3">
      <c r="L212" s="35"/>
    </row>
    <row r="213" spans="12:12" ht="61.5" customHeight="1" x14ac:dyDescent="0.3">
      <c r="L213" s="35"/>
    </row>
    <row r="214" spans="12:12" ht="61.5" customHeight="1" x14ac:dyDescent="0.3">
      <c r="L214" s="35"/>
    </row>
    <row r="215" spans="12:12" ht="61.5" customHeight="1" x14ac:dyDescent="0.3">
      <c r="L215" s="35"/>
    </row>
    <row r="216" spans="12:12" ht="61.5" customHeight="1" x14ac:dyDescent="0.3">
      <c r="L216" s="35"/>
    </row>
    <row r="217" spans="12:12" ht="61.5" customHeight="1" x14ac:dyDescent="0.3">
      <c r="L217" s="35"/>
    </row>
    <row r="218" spans="12:12" ht="61.5" customHeight="1" x14ac:dyDescent="0.3">
      <c r="L218" s="35"/>
    </row>
  </sheetData>
  <autoFilter ref="B4:M168"/>
  <mergeCells count="12">
    <mergeCell ref="M3:M4"/>
    <mergeCell ref="B1:M1"/>
    <mergeCell ref="C3:D3"/>
    <mergeCell ref="B3:B4"/>
    <mergeCell ref="E3:E4"/>
    <mergeCell ref="F3:F4"/>
    <mergeCell ref="G3:G4"/>
    <mergeCell ref="H3:H4"/>
    <mergeCell ref="I3:I4"/>
    <mergeCell ref="J3:J4"/>
    <mergeCell ref="K3:K4"/>
    <mergeCell ref="L3:L4"/>
  </mergeCells>
  <phoneticPr fontId="1" type="noConversion"/>
  <pageMargins left="0" right="0.15748031496062992" top="0.74803149606299213" bottom="0.74803149606299213" header="0.31496062992125984" footer="0.31496062992125984"/>
  <pageSetup paperSize="8" scale="60" fitToHeight="0" orientation="landscape" r:id="rId1"/>
  <headerFooter>
    <oddFooter>&amp;C&amp;P</oddFooter>
  </headerFooter>
  <rowBreaks count="1" manualBreakCount="1">
    <brk id="121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9" sqref="A29:XFD208"/>
    </sheetView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4</vt:i4>
      </vt:variant>
    </vt:vector>
  </HeadingPairs>
  <TitlesOfParts>
    <vt:vector size="7" baseType="lpstr">
      <vt:lpstr>심의조서 총괄표</vt:lpstr>
      <vt:lpstr>대상자별지내역</vt:lpstr>
      <vt:lpstr>Sheet1</vt:lpstr>
      <vt:lpstr>대상자별지내역!Print_Area</vt:lpstr>
      <vt:lpstr>'심의조서 총괄표'!Print_Area</vt:lpstr>
      <vt:lpstr>대상자별지내역!Print_Titles</vt:lpstr>
      <vt:lpstr>'심의조서 총괄표'!Print_Titles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예산3</cp:lastModifiedBy>
  <cp:lastPrinted>2020-12-03T05:31:03Z</cp:lastPrinted>
  <dcterms:created xsi:type="dcterms:W3CDTF">2015-01-25T02:43:25Z</dcterms:created>
  <dcterms:modified xsi:type="dcterms:W3CDTF">2020-12-10T07:13:22Z</dcterms:modified>
</cp:coreProperties>
</file>