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465" windowWidth="14670" windowHeight="8235" activeTab="1"/>
  </bookViews>
  <sheets>
    <sheet name="심의안건" sheetId="4" r:id="rId1"/>
    <sheet name="대상자별지내역" sheetId="5" r:id="rId2"/>
  </sheets>
  <definedNames>
    <definedName name="_xlnm._FilterDatabase" localSheetId="1" hidden="1">대상자별지내역!$A$1:$M$221</definedName>
    <definedName name="_xlnm._FilterDatabase" localSheetId="0" hidden="1">심의안건!$A$1:$L$38</definedName>
    <definedName name="_xlnm.Print_Area" localSheetId="1">대상자별지내역!$A$1:$M$220</definedName>
    <definedName name="_xlnm.Print_Area" localSheetId="0">심의안건!$A$1:$L$37</definedName>
    <definedName name="_xlnm.Print_Titles" localSheetId="1">대상자별지내역!$3:$4</definedName>
    <definedName name="_xlnm.Print_Titles" localSheetId="0">심의안건!$3:$3</definedName>
  </definedNames>
  <calcPr calcId="145621"/>
</workbook>
</file>

<file path=xl/calcChain.xml><?xml version="1.0" encoding="utf-8"?>
<calcChain xmlns="http://schemas.openxmlformats.org/spreadsheetml/2006/main">
  <c r="D132" i="5" l="1"/>
  <c r="D51" i="5"/>
  <c r="D41" i="5"/>
  <c r="D5" i="5"/>
  <c r="C24" i="4"/>
  <c r="C11" i="4"/>
  <c r="C9" i="4"/>
  <c r="C7" i="4"/>
  <c r="C5" i="4"/>
  <c r="G4" i="4"/>
  <c r="H4" i="4"/>
  <c r="I4" i="4"/>
  <c r="J4" i="4"/>
  <c r="K4" i="4"/>
  <c r="F4" i="4"/>
  <c r="H24" i="4" l="1"/>
  <c r="I24" i="4"/>
  <c r="J24" i="4"/>
  <c r="K24" i="4"/>
  <c r="F24" i="4"/>
  <c r="G33" i="4" l="1"/>
  <c r="G32" i="4"/>
  <c r="G31" i="4"/>
  <c r="G30" i="4"/>
  <c r="G29" i="4"/>
  <c r="G28" i="4"/>
  <c r="G27" i="4"/>
  <c r="G26" i="4"/>
  <c r="G25" i="4"/>
  <c r="G24" i="4" l="1"/>
  <c r="I41" i="5" l="1"/>
  <c r="K41" i="5"/>
  <c r="L41" i="5"/>
  <c r="H41" i="5"/>
  <c r="J50" i="5"/>
  <c r="J49" i="5"/>
  <c r="J48" i="5"/>
  <c r="J47" i="5"/>
  <c r="J46" i="5"/>
  <c r="J45" i="5"/>
  <c r="J44" i="5"/>
  <c r="J43" i="5"/>
  <c r="J42" i="5"/>
  <c r="G10" i="4"/>
  <c r="J41" i="5" l="1"/>
  <c r="K220" i="5" l="1"/>
  <c r="H220" i="5"/>
  <c r="L132" i="5" l="1"/>
  <c r="K219" i="5"/>
  <c r="H219" i="5"/>
  <c r="K218" i="5"/>
  <c r="H218" i="5"/>
  <c r="K217" i="5"/>
  <c r="H217" i="5"/>
  <c r="K216" i="5"/>
  <c r="H216" i="5"/>
  <c r="K215" i="5"/>
  <c r="H215" i="5"/>
  <c r="K214" i="5"/>
  <c r="H214" i="5"/>
  <c r="K213" i="5"/>
  <c r="H213" i="5"/>
  <c r="K212" i="5"/>
  <c r="H212" i="5"/>
  <c r="K211" i="5"/>
  <c r="H211" i="5"/>
  <c r="K210" i="5"/>
  <c r="H210" i="5"/>
  <c r="K209" i="5"/>
  <c r="H209" i="5"/>
  <c r="K208" i="5"/>
  <c r="H208" i="5"/>
  <c r="K207" i="5"/>
  <c r="H207" i="5"/>
  <c r="K206" i="5"/>
  <c r="H206" i="5"/>
  <c r="K205" i="5"/>
  <c r="H205" i="5"/>
  <c r="K204" i="5"/>
  <c r="H204" i="5"/>
  <c r="K203" i="5"/>
  <c r="H203" i="5"/>
  <c r="K202" i="5"/>
  <c r="H202" i="5"/>
  <c r="K201" i="5"/>
  <c r="H201" i="5"/>
  <c r="K200" i="5"/>
  <c r="H200" i="5"/>
  <c r="K199" i="5"/>
  <c r="H199" i="5"/>
  <c r="K198" i="5"/>
  <c r="H198" i="5"/>
  <c r="K197" i="5"/>
  <c r="H197" i="5"/>
  <c r="K196" i="5"/>
  <c r="H196" i="5"/>
  <c r="K195" i="5"/>
  <c r="H195" i="5"/>
  <c r="K194" i="5"/>
  <c r="H194" i="5"/>
  <c r="K193" i="5"/>
  <c r="H193" i="5"/>
  <c r="K192" i="5"/>
  <c r="H192" i="5"/>
  <c r="K191" i="5"/>
  <c r="H191" i="5"/>
  <c r="K190" i="5"/>
  <c r="H190" i="5"/>
  <c r="K189" i="5"/>
  <c r="H189" i="5"/>
  <c r="K188" i="5"/>
  <c r="H188" i="5"/>
  <c r="K187" i="5"/>
  <c r="H187" i="5"/>
  <c r="K186" i="5"/>
  <c r="H186" i="5"/>
  <c r="K185" i="5"/>
  <c r="H185" i="5"/>
  <c r="K184" i="5"/>
  <c r="H184" i="5"/>
  <c r="K183" i="5"/>
  <c r="H183" i="5"/>
  <c r="K182" i="5"/>
  <c r="H182" i="5"/>
  <c r="K181" i="5"/>
  <c r="H181" i="5"/>
  <c r="K180" i="5"/>
  <c r="H180" i="5"/>
  <c r="K179" i="5"/>
  <c r="H179" i="5"/>
  <c r="K178" i="5"/>
  <c r="H178" i="5"/>
  <c r="K177" i="5"/>
  <c r="H177" i="5"/>
  <c r="K176" i="5"/>
  <c r="H176" i="5"/>
  <c r="K175" i="5"/>
  <c r="H175" i="5"/>
  <c r="K174" i="5"/>
  <c r="H174" i="5"/>
  <c r="K173" i="5"/>
  <c r="H173" i="5"/>
  <c r="K172" i="5"/>
  <c r="H172" i="5"/>
  <c r="K171" i="5"/>
  <c r="H171" i="5"/>
  <c r="K170" i="5"/>
  <c r="H170" i="5"/>
  <c r="K169" i="5"/>
  <c r="H169" i="5"/>
  <c r="K168" i="5"/>
  <c r="H168" i="5"/>
  <c r="K167" i="5"/>
  <c r="H167" i="5"/>
  <c r="K166" i="5"/>
  <c r="H166" i="5"/>
  <c r="K165" i="5"/>
  <c r="H165" i="5"/>
  <c r="K164" i="5"/>
  <c r="H164" i="5"/>
  <c r="K163" i="5"/>
  <c r="H163" i="5"/>
  <c r="K162" i="5"/>
  <c r="H162" i="5"/>
  <c r="K161" i="5"/>
  <c r="H161" i="5"/>
  <c r="K160" i="5"/>
  <c r="H160" i="5"/>
  <c r="K159" i="5"/>
  <c r="H159" i="5"/>
  <c r="K158" i="5"/>
  <c r="H158" i="5"/>
  <c r="K157" i="5"/>
  <c r="H157" i="5"/>
  <c r="K156" i="5"/>
  <c r="H156" i="5"/>
  <c r="K155" i="5"/>
  <c r="H155" i="5"/>
  <c r="K154" i="5"/>
  <c r="H154" i="5"/>
  <c r="K153" i="5"/>
  <c r="H153" i="5"/>
  <c r="K152" i="5"/>
  <c r="H152" i="5"/>
  <c r="K151" i="5"/>
  <c r="H151" i="5"/>
  <c r="K150" i="5"/>
  <c r="H150" i="5"/>
  <c r="K149" i="5"/>
  <c r="H149" i="5"/>
  <c r="K148" i="5"/>
  <c r="H148" i="5"/>
  <c r="K147" i="5"/>
  <c r="H147" i="5"/>
  <c r="K146" i="5"/>
  <c r="H146" i="5"/>
  <c r="K145" i="5"/>
  <c r="H145" i="5"/>
  <c r="K144" i="5"/>
  <c r="H144" i="5"/>
  <c r="K143" i="5"/>
  <c r="H143" i="5"/>
  <c r="K142" i="5"/>
  <c r="H142" i="5"/>
  <c r="K141" i="5"/>
  <c r="H141" i="5"/>
  <c r="K140" i="5"/>
  <c r="H140" i="5"/>
  <c r="K139" i="5"/>
  <c r="H139" i="5"/>
  <c r="K138" i="5"/>
  <c r="H138" i="5"/>
  <c r="K137" i="5"/>
  <c r="H137" i="5"/>
  <c r="K136" i="5"/>
  <c r="H136" i="5"/>
  <c r="K135" i="5"/>
  <c r="H135" i="5"/>
  <c r="K134" i="5"/>
  <c r="H134" i="5"/>
  <c r="K133" i="5"/>
  <c r="H133" i="5"/>
  <c r="J132" i="5"/>
  <c r="I132" i="5"/>
  <c r="G132" i="5"/>
  <c r="K132" i="5" l="1"/>
  <c r="H132" i="5"/>
  <c r="L126" i="5" l="1"/>
  <c r="L127" i="5"/>
  <c r="J131" i="5"/>
  <c r="L131" i="5" s="1"/>
  <c r="I131" i="5"/>
  <c r="K131" i="5" s="1"/>
  <c r="J130" i="5"/>
  <c r="L130" i="5" s="1"/>
  <c r="I130" i="5"/>
  <c r="K130" i="5" s="1"/>
  <c r="J129" i="5"/>
  <c r="L129" i="5" s="1"/>
  <c r="I129" i="5"/>
  <c r="K129" i="5" s="1"/>
  <c r="J128" i="5"/>
  <c r="L128" i="5" s="1"/>
  <c r="I128" i="5"/>
  <c r="K128" i="5" s="1"/>
  <c r="K127" i="5"/>
  <c r="K126" i="5"/>
  <c r="H107" i="5"/>
  <c r="H106" i="5"/>
  <c r="H105" i="5"/>
  <c r="H104" i="5"/>
  <c r="H103" i="5"/>
  <c r="H102" i="5"/>
  <c r="H101" i="5"/>
  <c r="H100" i="5"/>
  <c r="H99" i="5"/>
  <c r="H98" i="5"/>
  <c r="H97" i="5"/>
  <c r="H96" i="5"/>
  <c r="H95" i="5"/>
  <c r="H94" i="5"/>
  <c r="H93" i="5"/>
  <c r="H92" i="5"/>
  <c r="H91" i="5"/>
  <c r="H90" i="5"/>
  <c r="H89" i="5"/>
  <c r="H88" i="5"/>
  <c r="H87" i="5"/>
  <c r="H86" i="5"/>
  <c r="H85" i="5"/>
  <c r="H84" i="5"/>
  <c r="H83" i="5"/>
  <c r="H82" i="5"/>
  <c r="H81" i="5"/>
  <c r="H80" i="5"/>
  <c r="H79" i="5"/>
  <c r="H78" i="5"/>
  <c r="H77" i="5"/>
  <c r="H76" i="5"/>
  <c r="H75" i="5"/>
  <c r="H74" i="5"/>
  <c r="H73" i="5"/>
  <c r="H72" i="5"/>
  <c r="H71" i="5"/>
  <c r="H70" i="5"/>
  <c r="H69" i="5"/>
  <c r="H68" i="5"/>
  <c r="H67" i="5"/>
  <c r="H66" i="5"/>
  <c r="H65" i="5"/>
  <c r="H64" i="5"/>
  <c r="H63" i="5"/>
  <c r="H62" i="5"/>
  <c r="H61" i="5"/>
  <c r="H60" i="5"/>
  <c r="H59" i="5"/>
  <c r="H58" i="5"/>
  <c r="H57" i="5"/>
  <c r="H56" i="5"/>
  <c r="H55" i="5"/>
  <c r="H54" i="5"/>
  <c r="H53" i="5"/>
  <c r="H52" i="5"/>
  <c r="I23" i="4"/>
  <c r="I11" i="4" s="1"/>
  <c r="H23" i="4"/>
  <c r="J23" i="4" s="1"/>
  <c r="J11" i="4" s="1"/>
  <c r="G22" i="4"/>
  <c r="G21" i="4"/>
  <c r="G20" i="4"/>
  <c r="G19" i="4"/>
  <c r="G18" i="4"/>
  <c r="G17" i="4"/>
  <c r="G16" i="4"/>
  <c r="G15" i="4"/>
  <c r="G14" i="4"/>
  <c r="G13" i="4"/>
  <c r="G12" i="4"/>
  <c r="F11" i="4"/>
  <c r="G11" i="4" l="1"/>
  <c r="H11" i="4"/>
  <c r="K23" i="4"/>
  <c r="K11" i="4" s="1"/>
  <c r="L51" i="5"/>
  <c r="H51" i="5"/>
  <c r="J51" i="5"/>
  <c r="K51" i="5"/>
  <c r="I51" i="5"/>
  <c r="L5" i="5" l="1"/>
  <c r="G5" i="5"/>
  <c r="I5" i="5"/>
  <c r="J5" i="5"/>
  <c r="K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K7" i="4"/>
  <c r="J7" i="4"/>
  <c r="I7" i="4"/>
  <c r="H7" i="4"/>
  <c r="G7" i="4"/>
  <c r="F7" i="4"/>
  <c r="H5" i="5" l="1"/>
  <c r="F5" i="4"/>
  <c r="K5" i="4"/>
  <c r="J5" i="4"/>
  <c r="I5" i="4"/>
  <c r="H5" i="4"/>
  <c r="G5" i="4"/>
  <c r="H9" i="4" l="1"/>
  <c r="G9" i="4"/>
  <c r="I9" i="4"/>
  <c r="K9" i="4"/>
  <c r="J9" i="4"/>
</calcChain>
</file>

<file path=xl/comments1.xml><?xml version="1.0" encoding="utf-8"?>
<comments xmlns="http://schemas.openxmlformats.org/spreadsheetml/2006/main">
  <authors>
    <author>pc</author>
  </authors>
  <commentList>
    <comment ref="B3" authorId="0">
      <text>
        <r>
          <rPr>
            <b/>
            <sz val="22"/>
            <color indexed="81"/>
            <rFont val="Tahoma"/>
            <family val="2"/>
          </rPr>
          <t xml:space="preserve">pc:
</t>
        </r>
        <r>
          <rPr>
            <b/>
            <sz val="22"/>
            <color indexed="81"/>
            <rFont val="돋움"/>
            <family val="3"/>
            <charset val="129"/>
          </rPr>
          <t>제출형식</t>
        </r>
        <r>
          <rPr>
            <b/>
            <sz val="22"/>
            <color indexed="81"/>
            <rFont val="Tahoma"/>
            <family val="2"/>
          </rPr>
          <t xml:space="preserve"> : A4                           </t>
        </r>
        <r>
          <rPr>
            <b/>
            <sz val="22"/>
            <color indexed="81"/>
            <rFont val="돋움"/>
            <family val="3"/>
            <charset val="129"/>
          </rPr>
          <t>공문에</t>
        </r>
        <r>
          <rPr>
            <b/>
            <sz val="22"/>
            <color indexed="81"/>
            <rFont val="Tahoma"/>
            <family val="2"/>
          </rPr>
          <t xml:space="preserve"> </t>
        </r>
        <r>
          <rPr>
            <b/>
            <sz val="22"/>
            <color indexed="81"/>
            <rFont val="돋움"/>
            <family val="3"/>
            <charset val="129"/>
          </rPr>
          <t>첨부</t>
        </r>
      </text>
    </comment>
  </commentList>
</comments>
</file>

<file path=xl/comments2.xml><?xml version="1.0" encoding="utf-8"?>
<comments xmlns="http://schemas.openxmlformats.org/spreadsheetml/2006/main">
  <authors>
    <author>pc</author>
  </authors>
  <commentList>
    <comment ref="B3" authorId="0">
      <text>
        <r>
          <rPr>
            <b/>
            <sz val="22"/>
            <color indexed="81"/>
            <rFont val="Tahoma"/>
            <family val="2"/>
          </rPr>
          <t xml:space="preserve">pc:
</t>
        </r>
        <r>
          <rPr>
            <b/>
            <sz val="22"/>
            <color indexed="81"/>
            <rFont val="돋움"/>
            <family val="3"/>
            <charset val="129"/>
          </rPr>
          <t>제출형식</t>
        </r>
        <r>
          <rPr>
            <b/>
            <sz val="22"/>
            <color indexed="81"/>
            <rFont val="Tahoma"/>
            <family val="2"/>
          </rPr>
          <t xml:space="preserve"> : A4      </t>
        </r>
        <r>
          <rPr>
            <b/>
            <sz val="22"/>
            <color indexed="81"/>
            <rFont val="돋움"/>
            <family val="3"/>
            <charset val="129"/>
          </rPr>
          <t>해당부서만</t>
        </r>
        <r>
          <rPr>
            <b/>
            <sz val="22"/>
            <color indexed="81"/>
            <rFont val="Tahoma"/>
            <family val="2"/>
          </rPr>
          <t xml:space="preserve"> </t>
        </r>
        <r>
          <rPr>
            <b/>
            <sz val="22"/>
            <color indexed="81"/>
            <rFont val="돋움"/>
            <family val="3"/>
            <charset val="129"/>
          </rPr>
          <t>제출</t>
        </r>
      </text>
    </comment>
  </commentList>
</comments>
</file>

<file path=xl/sharedStrings.xml><?xml version="1.0" encoding="utf-8"?>
<sst xmlns="http://schemas.openxmlformats.org/spreadsheetml/2006/main" count="1453" uniqueCount="620">
  <si>
    <t>부서명</t>
    <phoneticPr fontId="1" type="noConversion"/>
  </si>
  <si>
    <t>계</t>
    <phoneticPr fontId="1" type="noConversion"/>
  </si>
  <si>
    <t>보조금</t>
    <phoneticPr fontId="1" type="noConversion"/>
  </si>
  <si>
    <t>자부담</t>
    <phoneticPr fontId="1" type="noConversion"/>
  </si>
  <si>
    <t>1차(해당부서)</t>
    <phoneticPr fontId="1" type="noConversion"/>
  </si>
  <si>
    <t>3차(위원회)</t>
    <phoneticPr fontId="1" type="noConversion"/>
  </si>
  <si>
    <t>2차(예산부서)</t>
    <phoneticPr fontId="1" type="noConversion"/>
  </si>
  <si>
    <t>보 조 사 업 자</t>
    <phoneticPr fontId="1" type="noConversion"/>
  </si>
  <si>
    <t>보 조 사 업 명</t>
    <phoneticPr fontId="1" type="noConversion"/>
  </si>
  <si>
    <t>사 업 내 용</t>
    <phoneticPr fontId="1" type="noConversion"/>
  </si>
  <si>
    <t>(단위 : 천원)</t>
    <phoneticPr fontId="1" type="noConversion"/>
  </si>
  <si>
    <t>과목명</t>
    <phoneticPr fontId="1" type="noConversion"/>
  </si>
  <si>
    <t xml:space="preserve"> 소계</t>
    <phoneticPr fontId="1" type="noConversion"/>
  </si>
  <si>
    <t>주소</t>
    <phoneticPr fontId="1" type="noConversion"/>
  </si>
  <si>
    <t>성명</t>
    <phoneticPr fontId="1" type="noConversion"/>
  </si>
  <si>
    <t>2017년
지원액</t>
    <phoneticPr fontId="1" type="noConversion"/>
  </si>
  <si>
    <t>2018년도 제7회 예천군 보조금심의위원회 대상자선정심의 조서</t>
    <phoneticPr fontId="1" type="noConversion"/>
  </si>
  <si>
    <t>2018년도 제7회 예천군 보조금심의위원회 대상자내역 별지 조서</t>
    <phoneticPr fontId="1" type="noConversion"/>
  </si>
  <si>
    <t>환경관리과</t>
  </si>
  <si>
    <t>민간자본사업보조</t>
  </si>
  <si>
    <t>환경관리과 소계</t>
    <phoneticPr fontId="1" type="noConversion"/>
  </si>
  <si>
    <t>주민복지과</t>
    <phoneticPr fontId="1" type="noConversion"/>
  </si>
  <si>
    <t>(사)한국노인복지봉사회 경북예천지회</t>
    <phoneticPr fontId="1" type="noConversion"/>
  </si>
  <si>
    <t>민간행사사업보조</t>
    <phoneticPr fontId="1" type="noConversion"/>
  </si>
  <si>
    <t>어르신 효 한마당 행사지원</t>
    <phoneticPr fontId="1" type="noConversion"/>
  </si>
  <si>
    <t>새마을경제과 소계</t>
    <phoneticPr fontId="1" type="noConversion"/>
  </si>
  <si>
    <t>새마을경제과</t>
    <phoneticPr fontId="1" type="noConversion"/>
  </si>
  <si>
    <t>예천읍 맛고을길 34-1 이미영 외 34명
(대상자 내역 별지)</t>
    <phoneticPr fontId="1" type="noConversion"/>
  </si>
  <si>
    <t>소상공인 경영안정 지원사업</t>
    <phoneticPr fontId="1" type="noConversion"/>
  </si>
  <si>
    <t>175,588천원 * 1식 * 50%</t>
    <phoneticPr fontId="1" type="noConversion"/>
  </si>
  <si>
    <t>주민복지과 소계</t>
    <phoneticPr fontId="1" type="noConversion"/>
  </si>
  <si>
    <t>민간자본사업보조
(자체재원)</t>
    <phoneticPr fontId="1" type="noConversion"/>
  </si>
  <si>
    <t>황영습</t>
  </si>
  <si>
    <t>예천읍 맛고을길 52</t>
  </si>
  <si>
    <t>김의숙</t>
  </si>
  <si>
    <t>용궁면 용궁로 116</t>
  </si>
  <si>
    <t>심미자</t>
  </si>
  <si>
    <t>예천읍 한천길 11</t>
  </si>
  <si>
    <t>이재근</t>
  </si>
  <si>
    <t>예천읍 상설시장1길 4</t>
  </si>
  <si>
    <t>송영한</t>
  </si>
  <si>
    <t>예천읍 중앙로 35-2</t>
  </si>
  <si>
    <t>김응기</t>
  </si>
  <si>
    <t>예천읍 효자로 123</t>
  </si>
  <si>
    <t>김경자</t>
  </si>
  <si>
    <t>개포면 입암리 195-1</t>
  </si>
  <si>
    <t>장덕수</t>
  </si>
  <si>
    <t>예천읍 시장로 144</t>
  </si>
  <si>
    <t>이숙희</t>
  </si>
  <si>
    <t>예천읍 시장로 63</t>
  </si>
  <si>
    <t>김성락</t>
  </si>
  <si>
    <t>예천읍 왕신길 245</t>
  </si>
  <si>
    <t>김미정</t>
  </si>
  <si>
    <t>예천읍 시장로 65-2</t>
  </si>
  <si>
    <t>이은관</t>
  </si>
  <si>
    <t>호명면 행복로 215, 104동 1301호(호반베르디움1차)</t>
  </si>
  <si>
    <t>이선자</t>
  </si>
  <si>
    <t>예천읍 상설시장1길 17</t>
  </si>
  <si>
    <t>김주배</t>
  </si>
  <si>
    <t>예천읍 충효로 267</t>
  </si>
  <si>
    <t>김봉수</t>
  </si>
  <si>
    <t>예천읍 상설시장1길 13, 102호(신영그린빌)</t>
  </si>
  <si>
    <t>김현숙</t>
  </si>
  <si>
    <t>풍양면 낙상2길 39</t>
  </si>
  <si>
    <t>서지영</t>
  </si>
  <si>
    <t>예천읍 중앙로 30</t>
  </si>
  <si>
    <t>김우진</t>
  </si>
  <si>
    <t>예천읍 상설시장1길 6-1</t>
  </si>
  <si>
    <t>김미경</t>
  </si>
  <si>
    <t>보문면 오암길 7</t>
  </si>
  <si>
    <t>정직</t>
  </si>
  <si>
    <t>예천읍 시장로 91</t>
  </si>
  <si>
    <t>임재분</t>
  </si>
  <si>
    <t>감천면 석송로 313-14</t>
  </si>
  <si>
    <t>김재수</t>
  </si>
  <si>
    <t>예천읍 효자로 74-1</t>
  </si>
  <si>
    <t>권후자</t>
  </si>
  <si>
    <t>은풍면 은풍로 91</t>
  </si>
  <si>
    <t>이은경</t>
  </si>
  <si>
    <t>예천읍 맛고을길 73</t>
  </si>
  <si>
    <t>최병환</t>
  </si>
  <si>
    <t>예천읍 시장로 63-1, 1층</t>
  </si>
  <si>
    <t>김숙자</t>
  </si>
  <si>
    <t>예천읍 상설시장1길 28-1</t>
  </si>
  <si>
    <t>황보정일</t>
  </si>
  <si>
    <t>예천읍 맛고을길 36</t>
  </si>
  <si>
    <t>김정남</t>
  </si>
  <si>
    <t>은풍면 은풍로 96</t>
  </si>
  <si>
    <t>김상한</t>
  </si>
  <si>
    <t>예천읍 효자로 81</t>
  </si>
  <si>
    <t>윤순연</t>
  </si>
  <si>
    <t>예천읍 효자로 80-1</t>
  </si>
  <si>
    <t>류갑숙</t>
  </si>
  <si>
    <t>감천면 석송로 313-11</t>
  </si>
  <si>
    <t>이수남</t>
  </si>
  <si>
    <t>용궁면 용궁시장길 28-5</t>
  </si>
  <si>
    <t>최순자</t>
  </si>
  <si>
    <t>감천면 포리2길 5</t>
  </si>
  <si>
    <t>김원자</t>
  </si>
  <si>
    <t>예천읍 맛고을길 50, 1층</t>
  </si>
  <si>
    <t>이미영</t>
  </si>
  <si>
    <t>예천읍 맛고을길 34-1</t>
  </si>
  <si>
    <t>민간자본사업보조</t>
    <phoneticPr fontId="1" type="noConversion"/>
  </si>
  <si>
    <t>소상공인 경영안정 지원사업</t>
    <phoneticPr fontId="1" type="noConversion"/>
  </si>
  <si>
    <t>새마을경제과</t>
    <phoneticPr fontId="1" type="noConversion"/>
  </si>
  <si>
    <t>.</t>
    <phoneticPr fontId="1" type="noConversion"/>
  </si>
  <si>
    <t>2,870천원 * 1식 * 50%</t>
    <phoneticPr fontId="1" type="noConversion"/>
  </si>
  <si>
    <t>10,000천원 * 1식 * 50%</t>
    <phoneticPr fontId="1" type="noConversion"/>
  </si>
  <si>
    <t>5,840천원 * 1식 * 50%</t>
    <phoneticPr fontId="1" type="noConversion"/>
  </si>
  <si>
    <t>4,000천원 * 1식 * 50%</t>
    <phoneticPr fontId="1" type="noConversion"/>
  </si>
  <si>
    <t>8,640천원 * 1식 * 50%</t>
    <phoneticPr fontId="1" type="noConversion"/>
  </si>
  <si>
    <t>3,000천원 * 1식 * 50%</t>
    <phoneticPr fontId="1" type="noConversion"/>
  </si>
  <si>
    <t>2,000천원 * 1식 * 50%</t>
    <phoneticPr fontId="1" type="noConversion"/>
  </si>
  <si>
    <t>1,902천원 * 1식 * 50%</t>
    <phoneticPr fontId="1" type="noConversion"/>
  </si>
  <si>
    <t>5,404천원 * 1식 * 50%</t>
    <phoneticPr fontId="1" type="noConversion"/>
  </si>
  <si>
    <t>2,850천원 * 1식 * 50%</t>
    <phoneticPr fontId="1" type="noConversion"/>
  </si>
  <si>
    <t>2,500천원 * 1식 * 50%</t>
    <phoneticPr fontId="1" type="noConversion"/>
  </si>
  <si>
    <t>1,320천원 * 1식 * 50%</t>
    <phoneticPr fontId="1" type="noConversion"/>
  </si>
  <si>
    <t>4,800천원 * 1식 * 50%</t>
    <phoneticPr fontId="1" type="noConversion"/>
  </si>
  <si>
    <t>2,462천원 * 1식 * 50%</t>
    <phoneticPr fontId="1" type="noConversion"/>
  </si>
  <si>
    <t>산림축산과</t>
  </si>
  <si>
    <t>면역강화용사료첨가제 지원사업</t>
  </si>
  <si>
    <t>어린송아지용양질조사료 지원사업</t>
  </si>
  <si>
    <t>퇴비사 신축(자체사업) 지원</t>
  </si>
  <si>
    <t>효자면 보리밭길 43 박수환 외 1명
(대상자 내역 별지)</t>
  </si>
  <si>
    <t>축산분뇨처리용 톱밥지원</t>
  </si>
  <si>
    <t xml:space="preserve">지보면 도화2길 15-9 </t>
  </si>
  <si>
    <t>백춘기</t>
  </si>
  <si>
    <t>예천읍 한천길 37-10</t>
  </si>
  <si>
    <t>김동점</t>
  </si>
  <si>
    <t>유천면 송전길 1-4</t>
  </si>
  <si>
    <t>정창수</t>
  </si>
  <si>
    <t>지보면 지풍로 47-9</t>
  </si>
  <si>
    <t>박기모</t>
  </si>
  <si>
    <t>풍양면 상풍로1355-5</t>
  </si>
  <si>
    <t>김영복</t>
  </si>
  <si>
    <t>예천읍 땅골못길196-23</t>
  </si>
  <si>
    <t>윤여한</t>
  </si>
  <si>
    <t>풍양면 삼강로743-19</t>
  </si>
  <si>
    <t>홍윤기</t>
  </si>
  <si>
    <t>370,000원 * 5개 * 60%</t>
  </si>
  <si>
    <t>용문면 금당실길68</t>
  </si>
  <si>
    <t>신현민</t>
  </si>
  <si>
    <t>효자면 도효자로1550-1</t>
  </si>
  <si>
    <t>엄승일</t>
  </si>
  <si>
    <t>용궁면 덕계1길133</t>
  </si>
  <si>
    <t>도재환</t>
  </si>
  <si>
    <t>개포면 동소리길14</t>
  </si>
  <si>
    <t>강기봉</t>
  </si>
  <si>
    <t>유천면 화지2길41</t>
  </si>
  <si>
    <t>윤희흥</t>
  </si>
  <si>
    <t>은풍면 은풍로104</t>
  </si>
  <si>
    <t>박재수</t>
  </si>
  <si>
    <t>은풍면 은풍로63-5</t>
  </si>
  <si>
    <t>김동혁</t>
  </si>
  <si>
    <t>370,000원 * 3개 * 60%</t>
  </si>
  <si>
    <t>예천읍 충효로635</t>
  </si>
  <si>
    <t>윤진식</t>
  </si>
  <si>
    <t>은풍면 은풍로225-12</t>
  </si>
  <si>
    <t>김문기</t>
  </si>
  <si>
    <t>유천면 수심1길98</t>
  </si>
  <si>
    <t>김홍선</t>
  </si>
  <si>
    <t>용문면 상금시장길27</t>
  </si>
  <si>
    <t>신정균</t>
  </si>
  <si>
    <t>유천면 초적길20</t>
  </si>
  <si>
    <t>최병홍</t>
  </si>
  <si>
    <t>용궁면 월오길72</t>
  </si>
  <si>
    <t>안용식</t>
  </si>
  <si>
    <t>370,000원 * 2개 * 60%</t>
  </si>
  <si>
    <t>은풍면 거록길14-5</t>
  </si>
  <si>
    <t>이영기</t>
  </si>
  <si>
    <t>유천면 손기길63</t>
  </si>
  <si>
    <t>배세후</t>
  </si>
  <si>
    <t>은풍면 내동길62</t>
  </si>
  <si>
    <t>김태석</t>
  </si>
  <si>
    <t>보문면 읍실길194-7</t>
  </si>
  <si>
    <t>임덕규</t>
  </si>
  <si>
    <t>용문면 금당실길51-11</t>
  </si>
  <si>
    <t>박우상</t>
  </si>
  <si>
    <t>370,000원 * 1개 * 60%</t>
  </si>
  <si>
    <t>효자면 은풍로730-33</t>
  </si>
  <si>
    <t>유세진</t>
  </si>
  <si>
    <t>감천면 덕거리길125</t>
  </si>
  <si>
    <t>이규정</t>
  </si>
  <si>
    <t>감천면 벌방1길79</t>
  </si>
  <si>
    <t>박승후</t>
  </si>
  <si>
    <t>유천면 중평길31-26</t>
  </si>
  <si>
    <t>박종열</t>
  </si>
  <si>
    <t>효자면 은풍로862-9</t>
  </si>
  <si>
    <t>최병동</t>
  </si>
  <si>
    <t>은풍면 은풍로75</t>
  </si>
  <si>
    <t>이종환</t>
  </si>
  <si>
    <t>유천면 손기길67</t>
  </si>
  <si>
    <t>양근호</t>
  </si>
  <si>
    <t>효자면 무장길75-3</t>
  </si>
  <si>
    <t>이영식</t>
  </si>
  <si>
    <t>호명면 행복로215</t>
  </si>
  <si>
    <t>김천동</t>
  </si>
  <si>
    <t>효자면 석항명봉로1310</t>
  </si>
  <si>
    <t>김형식</t>
  </si>
  <si>
    <t>호명면 강변로442</t>
  </si>
  <si>
    <t>배영석</t>
  </si>
  <si>
    <t>감천면 범바우길151-55</t>
  </si>
  <si>
    <t>천필규</t>
  </si>
  <si>
    <t>은풍면 도효자로 1007</t>
  </si>
  <si>
    <t>김수락</t>
  </si>
  <si>
    <t>은풍면 은풍로78-7</t>
  </si>
  <si>
    <t>최성호</t>
  </si>
  <si>
    <t>효자면 상사곡길57</t>
  </si>
  <si>
    <t>최병호</t>
  </si>
  <si>
    <t>호명면 양궁로555-5</t>
  </si>
  <si>
    <t>김사대</t>
  </si>
  <si>
    <t>예천읍 효자로74-3</t>
  </si>
  <si>
    <t>개포면 송담길111-66</t>
  </si>
  <si>
    <t>권혁대</t>
  </si>
  <si>
    <t>개포면 가오실길38-5</t>
  </si>
  <si>
    <t>이장식</t>
  </si>
  <si>
    <t>용문면 직동길143-3</t>
  </si>
  <si>
    <t>임환철</t>
  </si>
  <si>
    <t>용문면 용문사길389-12</t>
  </si>
  <si>
    <t>윤홍수</t>
  </si>
  <si>
    <t>호명면 봉호로4241-16</t>
  </si>
  <si>
    <t>박성순</t>
  </si>
  <si>
    <t>500,000원 * 1군 * 80%</t>
  </si>
  <si>
    <t>박금순</t>
  </si>
  <si>
    <t>보문면 보문사길226-18</t>
  </si>
  <si>
    <t>조연자</t>
  </si>
  <si>
    <t>예천읍 새동네길10-14</t>
  </si>
  <si>
    <t>박주섭</t>
  </si>
  <si>
    <t>호명면 논실길83</t>
  </si>
  <si>
    <t>김병원</t>
  </si>
  <si>
    <t>효자면 도효자로2085</t>
  </si>
  <si>
    <t>엄영식</t>
  </si>
  <si>
    <t>호명면 소망실길43-5</t>
  </si>
  <si>
    <t>양재범</t>
  </si>
  <si>
    <t>효자면 음달마길19</t>
  </si>
  <si>
    <t>황보섭</t>
  </si>
  <si>
    <t>효자면 원용두길51-48</t>
  </si>
  <si>
    <t>박명환</t>
  </si>
  <si>
    <t>용문면 직동길147</t>
  </si>
  <si>
    <t>임순규</t>
  </si>
  <si>
    <t>효자면 원용두길105</t>
  </si>
  <si>
    <t>박인철</t>
  </si>
  <si>
    <t>효자면 용소마길41-3</t>
  </si>
  <si>
    <t>박대규</t>
  </si>
  <si>
    <t>효자면 은풍로864-4</t>
  </si>
  <si>
    <t>박노욱</t>
  </si>
  <si>
    <t>보문면 무근열길168</t>
  </si>
  <si>
    <t>이재길</t>
  </si>
  <si>
    <t>가금농가 CCTV 등 방역인프라 설치지원</t>
  </si>
  <si>
    <t>유천면 매산리 2</t>
  </si>
  <si>
    <t>박철구</t>
  </si>
  <si>
    <t>용문면 구계리 17</t>
  </si>
  <si>
    <t>이덕의</t>
  </si>
  <si>
    <t>용궁면 송암리 415-6</t>
  </si>
  <si>
    <t>최후봉</t>
  </si>
  <si>
    <t>지보면 지보리 606-5</t>
  </si>
  <si>
    <t>조재춘</t>
  </si>
  <si>
    <t>지보면 매창리 52</t>
  </si>
  <si>
    <t>안병준</t>
  </si>
  <si>
    <t>효자면 보리밭길 43</t>
  </si>
  <si>
    <t>박수환</t>
  </si>
  <si>
    <t>용궁면 금남리 253</t>
  </si>
  <si>
    <t>윤우상</t>
  </si>
  <si>
    <t>농정과 소계</t>
    <phoneticPr fontId="1" type="noConversion"/>
  </si>
  <si>
    <t>농정과</t>
    <phoneticPr fontId="1" type="noConversion"/>
  </si>
  <si>
    <t>여성농업인 농작물 편의장비 지원(다용도작업대)</t>
    <phoneticPr fontId="1" type="noConversion"/>
  </si>
  <si>
    <t>민간자본사업보조</t>
    <phoneticPr fontId="1" type="noConversion"/>
  </si>
  <si>
    <t xml:space="preserve"> 300천원 * 31대 * 80%</t>
    <phoneticPr fontId="1" type="noConversion"/>
  </si>
  <si>
    <t>벼 생력화장비 지원사업</t>
    <phoneticPr fontId="1" type="noConversion"/>
  </si>
  <si>
    <t>효자면 은풍로 960 이갑순 외 9명
(대상자 내역 별지)</t>
    <phoneticPr fontId="1" type="noConversion"/>
  </si>
  <si>
    <t>중소형농기계 지원</t>
    <phoneticPr fontId="1" type="noConversion"/>
  </si>
  <si>
    <t>보문면 독죽골길 77 김동명</t>
    <phoneticPr fontId="1" type="noConversion"/>
  </si>
  <si>
    <t>인력절감승용관리기</t>
    <phoneticPr fontId="1" type="noConversion"/>
  </si>
  <si>
    <t>귀농인 영농기반 지원사업</t>
    <phoneticPr fontId="1" type="noConversion"/>
  </si>
  <si>
    <t>용궁면 대은길 56-14 윤호현</t>
    <phoneticPr fontId="1" type="noConversion"/>
  </si>
  <si>
    <t>벼 육묘 녹화장 설치 지원</t>
    <phoneticPr fontId="1" type="noConversion"/>
  </si>
  <si>
    <t>민간자본보조</t>
    <phoneticPr fontId="1" type="noConversion"/>
  </si>
  <si>
    <t>우수 농특산물 포장재 개선 지원사업</t>
    <phoneticPr fontId="1" type="noConversion"/>
  </si>
  <si>
    <t>호명면 내실1길 104-3 김현수</t>
    <phoneticPr fontId="1" type="noConversion"/>
  </si>
  <si>
    <t>소득작목육성지원
(하우스생력화장비)</t>
    <phoneticPr fontId="1" type="noConversion"/>
  </si>
  <si>
    <t>1,100천원 * 1식 * 50%</t>
    <phoneticPr fontId="1" type="noConversion"/>
  </si>
  <si>
    <t>용궁면 황목근길 176-24 엄종필</t>
    <phoneticPr fontId="1" type="noConversion"/>
  </si>
  <si>
    <t>시설원예현대화
(내부공기순환팬)</t>
    <phoneticPr fontId="1" type="noConversion"/>
  </si>
  <si>
    <t>180천원 * 10개 * 50%</t>
    <phoneticPr fontId="1" type="noConversion"/>
  </si>
  <si>
    <t>원예산업육성지원
(양파정식기)</t>
    <phoneticPr fontId="1" type="noConversion"/>
  </si>
  <si>
    <t>50,000천원 * 2대 * 50%</t>
    <phoneticPr fontId="1" type="noConversion"/>
  </si>
  <si>
    <t>특용작물(인삼)생산시설현대화
(점적관수사업)</t>
    <phoneticPr fontId="1" type="noConversion"/>
  </si>
  <si>
    <t>9,142천원 * 1개소 * 50%</t>
    <phoneticPr fontId="1" type="noConversion"/>
  </si>
  <si>
    <t xml:space="preserve"> 500천원 * 25대  * 80%</t>
    <phoneticPr fontId="1" type="noConversion"/>
  </si>
  <si>
    <t>10,000천원 * 3대 * 50%</t>
    <phoneticPr fontId="1" type="noConversion"/>
  </si>
  <si>
    <t>10,000천원 * 1대 * 50%</t>
    <phoneticPr fontId="1" type="noConversion"/>
  </si>
  <si>
    <t xml:space="preserve">5,000천원 * 5농가 * 80% </t>
    <phoneticPr fontId="1" type="noConversion"/>
  </si>
  <si>
    <t>11,000천원 * 1개소 * 50%</t>
    <phoneticPr fontId="1" type="noConversion"/>
  </si>
  <si>
    <t>2천원 * 5,000매 * 50%</t>
    <phoneticPr fontId="1" type="noConversion"/>
  </si>
  <si>
    <t>풍양면 오지길 25 오덕식 외 1명
(대상자 내역 별지)</t>
    <phoneticPr fontId="1" type="noConversion"/>
  </si>
  <si>
    <t>예천읍 대심1길 86 최태식 외 3명
(대상자 내역 별지)</t>
    <phoneticPr fontId="1" type="noConversion"/>
  </si>
  <si>
    <t>호명면 행복로 230, 204동 502호 
최수봉 외 4명
(대상자 내역 별지)</t>
    <phoneticPr fontId="1" type="noConversion"/>
  </si>
  <si>
    <t xml:space="preserve"> 소계</t>
    <phoneticPr fontId="1" type="noConversion"/>
  </si>
  <si>
    <t>정선희</t>
    <phoneticPr fontId="1" type="noConversion"/>
  </si>
  <si>
    <t xml:space="preserve"> 500,000원 * 1대 * 80%</t>
    <phoneticPr fontId="1" type="noConversion"/>
  </si>
  <si>
    <t>정옥례</t>
    <phoneticPr fontId="1" type="noConversion"/>
  </si>
  <si>
    <t>엄연수</t>
    <phoneticPr fontId="1" type="noConversion"/>
  </si>
  <si>
    <t>황명순</t>
    <phoneticPr fontId="1" type="noConversion"/>
  </si>
  <si>
    <t>권희자</t>
  </si>
  <si>
    <t>김대아</t>
    <phoneticPr fontId="1" type="noConversion"/>
  </si>
  <si>
    <t>이금자</t>
    <phoneticPr fontId="1" type="noConversion"/>
  </si>
  <si>
    <t>박명자</t>
    <phoneticPr fontId="1" type="noConversion"/>
  </si>
  <si>
    <t>배순남</t>
    <phoneticPr fontId="1" type="noConversion"/>
  </si>
  <si>
    <t>김종순</t>
    <phoneticPr fontId="1" type="noConversion"/>
  </si>
  <si>
    <t>이분순</t>
    <phoneticPr fontId="1" type="noConversion"/>
  </si>
  <si>
    <t>안동희</t>
    <phoneticPr fontId="1" type="noConversion"/>
  </si>
  <si>
    <t>김윤덕</t>
    <phoneticPr fontId="1" type="noConversion"/>
  </si>
  <si>
    <t>이해란</t>
    <phoneticPr fontId="1" type="noConversion"/>
  </si>
  <si>
    <t>김태숙</t>
  </si>
  <si>
    <t>임순호</t>
  </si>
  <si>
    <t>진미경</t>
  </si>
  <si>
    <t>백정란</t>
  </si>
  <si>
    <t>유정숙</t>
  </si>
  <si>
    <t>금순정</t>
  </si>
  <si>
    <t>이정옥</t>
  </si>
  <si>
    <t>강대분</t>
  </si>
  <si>
    <t>임점숙</t>
  </si>
  <si>
    <t>권은주</t>
  </si>
  <si>
    <t>문평순</t>
  </si>
  <si>
    <t>김계분</t>
    <phoneticPr fontId="1" type="noConversion"/>
  </si>
  <si>
    <t xml:space="preserve"> 300,000원 * 1대 * 80%</t>
    <phoneticPr fontId="1" type="noConversion"/>
  </si>
  <si>
    <t>김진선</t>
  </si>
  <si>
    <t>김재은</t>
  </si>
  <si>
    <t>김순자</t>
  </si>
  <si>
    <t>김점순</t>
  </si>
  <si>
    <t>홍경숙</t>
    <phoneticPr fontId="1" type="noConversion"/>
  </si>
  <si>
    <t>최정규</t>
    <phoneticPr fontId="1" type="noConversion"/>
  </si>
  <si>
    <t>김영희</t>
    <phoneticPr fontId="1" type="noConversion"/>
  </si>
  <si>
    <t>이정희</t>
    <phoneticPr fontId="1" type="noConversion"/>
  </si>
  <si>
    <t>조동화</t>
    <phoneticPr fontId="1" type="noConversion"/>
  </si>
  <si>
    <t>이미희</t>
    <phoneticPr fontId="1" type="noConversion"/>
  </si>
  <si>
    <t>김정녀</t>
    <phoneticPr fontId="1" type="noConversion"/>
  </si>
  <si>
    <t>김연옥</t>
    <phoneticPr fontId="1" type="noConversion"/>
  </si>
  <si>
    <t>이영희</t>
    <phoneticPr fontId="1" type="noConversion"/>
  </si>
  <si>
    <t>황수희</t>
    <phoneticPr fontId="1" type="noConversion"/>
  </si>
  <si>
    <t>박수옥</t>
    <phoneticPr fontId="1" type="noConversion"/>
  </si>
  <si>
    <t>정계희</t>
    <phoneticPr fontId="1" type="noConversion"/>
  </si>
  <si>
    <t>권귀남</t>
    <phoneticPr fontId="1" type="noConversion"/>
  </si>
  <si>
    <t>임정매</t>
  </si>
  <si>
    <t>윤옥희</t>
  </si>
  <si>
    <t>강은숙</t>
  </si>
  <si>
    <t>심창순</t>
  </si>
  <si>
    <t>안후불</t>
  </si>
  <si>
    <t>김경숙</t>
  </si>
  <si>
    <t>정숙자</t>
  </si>
  <si>
    <t>차민자</t>
  </si>
  <si>
    <t>백성예</t>
    <phoneticPr fontId="1" type="noConversion"/>
  </si>
  <si>
    <t>김낙선</t>
    <phoneticPr fontId="1" type="noConversion"/>
  </si>
  <si>
    <t>민간자본사업보조</t>
    <phoneticPr fontId="1" type="noConversion"/>
  </si>
  <si>
    <t xml:space="preserve"> 300,000원 * 1대 * 80%</t>
    <phoneticPr fontId="1" type="noConversion"/>
  </si>
  <si>
    <t>농정과</t>
    <phoneticPr fontId="1" type="noConversion"/>
  </si>
  <si>
    <t>길문희</t>
  </si>
  <si>
    <t>손차남</t>
    <phoneticPr fontId="1" type="noConversion"/>
  </si>
  <si>
    <t>예천읍 상동길 72</t>
    <phoneticPr fontId="1" type="noConversion"/>
  </si>
  <si>
    <t>권재덕</t>
    <phoneticPr fontId="1" type="noConversion"/>
  </si>
  <si>
    <t>10,000,000원 * 1대 * 50%</t>
    <phoneticPr fontId="1" type="noConversion"/>
  </si>
  <si>
    <t>용문면 경천로 1151</t>
    <phoneticPr fontId="1" type="noConversion"/>
  </si>
  <si>
    <t>이덕의</t>
    <phoneticPr fontId="1" type="noConversion"/>
  </si>
  <si>
    <t>유천면 손기길 43</t>
    <phoneticPr fontId="1" type="noConversion"/>
  </si>
  <si>
    <t>김정진</t>
    <phoneticPr fontId="1" type="noConversion"/>
  </si>
  <si>
    <t>효자면 은풍로 960</t>
    <phoneticPr fontId="1" type="noConversion"/>
  </si>
  <si>
    <t>이갑순</t>
    <phoneticPr fontId="1" type="noConversion"/>
  </si>
  <si>
    <t>중소형농기계 지원사업</t>
  </si>
  <si>
    <t>2,000,000원 * 1대 * 50%</t>
    <phoneticPr fontId="1" type="noConversion"/>
  </si>
  <si>
    <t>감천면 만맛길 93-8</t>
    <phoneticPr fontId="1" type="noConversion"/>
  </si>
  <si>
    <t>조동광</t>
    <phoneticPr fontId="1" type="noConversion"/>
  </si>
  <si>
    <t>중소형농기계 지원사업</t>
    <phoneticPr fontId="1" type="noConversion"/>
  </si>
  <si>
    <t>예천읍 대심1길 62</t>
    <phoneticPr fontId="1" type="noConversion"/>
  </si>
  <si>
    <t>권오귀</t>
    <phoneticPr fontId="1" type="noConversion"/>
  </si>
  <si>
    <t>지보면 대축길 176</t>
    <phoneticPr fontId="1" type="noConversion"/>
  </si>
  <si>
    <t>김영진</t>
    <phoneticPr fontId="1" type="noConversion"/>
  </si>
  <si>
    <t>용궁면 용궁향교길 14</t>
    <phoneticPr fontId="1" type="noConversion"/>
  </si>
  <si>
    <t>박석태</t>
    <phoneticPr fontId="1" type="noConversion"/>
  </si>
  <si>
    <t>용궁면 금남길 58</t>
    <phoneticPr fontId="1" type="noConversion"/>
  </si>
  <si>
    <t>이창우</t>
    <phoneticPr fontId="1" type="noConversion"/>
  </si>
  <si>
    <t>감천면 덕율1길 22</t>
    <phoneticPr fontId="1" type="noConversion"/>
  </si>
  <si>
    <t>김점규</t>
    <phoneticPr fontId="1" type="noConversion"/>
  </si>
  <si>
    <t>감천면 산동길 180-33</t>
    <phoneticPr fontId="1" type="noConversion"/>
  </si>
  <si>
    <t>송웅길</t>
    <phoneticPr fontId="1" type="noConversion"/>
  </si>
  <si>
    <t>감천면 농바우길 18</t>
    <phoneticPr fontId="1" type="noConversion"/>
  </si>
  <si>
    <t>김성년</t>
    <phoneticPr fontId="1" type="noConversion"/>
  </si>
  <si>
    <t>효자면 도효자로 1478</t>
    <phoneticPr fontId="1" type="noConversion"/>
  </si>
  <si>
    <t>이창희</t>
    <phoneticPr fontId="1" type="noConversion"/>
  </si>
  <si>
    <t>호명면 행복로 230, 204동 502호</t>
    <phoneticPr fontId="1" type="noConversion"/>
  </si>
  <si>
    <t>최수봉</t>
    <phoneticPr fontId="1" type="noConversion"/>
  </si>
  <si>
    <t>5,000,000원 * 1농가 * 80%</t>
    <phoneticPr fontId="1" type="noConversion"/>
  </si>
  <si>
    <t>지보면 수월3길 166</t>
    <phoneticPr fontId="1" type="noConversion"/>
  </si>
  <si>
    <t>최종식</t>
    <phoneticPr fontId="1" type="noConversion"/>
  </si>
  <si>
    <t>5,000,000원 * 1농가 * 81%</t>
  </si>
  <si>
    <t>효자면 도효자로 1487-3</t>
    <phoneticPr fontId="1" type="noConversion"/>
  </si>
  <si>
    <t>이규환</t>
    <phoneticPr fontId="1" type="noConversion"/>
  </si>
  <si>
    <t>5,000,000원 * 1농가 * 82%</t>
  </si>
  <si>
    <t>풍양면 수산못길 104</t>
    <phoneticPr fontId="1" type="noConversion"/>
  </si>
  <si>
    <t>최병국</t>
    <phoneticPr fontId="1" type="noConversion"/>
  </si>
  <si>
    <t>5,000,000원 * 1농가 * 83%</t>
  </si>
  <si>
    <t>용궁면 외무길 34</t>
    <phoneticPr fontId="1" type="noConversion"/>
  </si>
  <si>
    <t>박순희</t>
    <phoneticPr fontId="1" type="noConversion"/>
  </si>
  <si>
    <t>풍양면 오지길 25</t>
    <phoneticPr fontId="1" type="noConversion"/>
  </si>
  <si>
    <t>오덕식</t>
    <phoneticPr fontId="1" type="noConversion"/>
  </si>
  <si>
    <t>50,000,000원 * 1대 * 50%</t>
    <phoneticPr fontId="1" type="noConversion"/>
  </si>
  <si>
    <t>풍양면 봉림길 57</t>
    <phoneticPr fontId="1" type="noConversion"/>
  </si>
  <si>
    <t>유창환</t>
    <phoneticPr fontId="1" type="noConversion"/>
  </si>
  <si>
    <t>예천읍 대심1길 86</t>
    <phoneticPr fontId="1" type="noConversion"/>
  </si>
  <si>
    <t>최태식</t>
    <phoneticPr fontId="1" type="noConversion"/>
  </si>
  <si>
    <t>2,000,000원 * 1식 * 50%</t>
    <phoneticPr fontId="1" type="noConversion"/>
  </si>
  <si>
    <t>용문면 사부령길 119</t>
    <phoneticPr fontId="1" type="noConversion"/>
  </si>
  <si>
    <t>김의주</t>
    <phoneticPr fontId="1" type="noConversion"/>
  </si>
  <si>
    <t>3,142,000원 * 1식 * 50%</t>
    <phoneticPr fontId="1" type="noConversion"/>
  </si>
  <si>
    <t>감천면 석송로 349-8</t>
    <phoneticPr fontId="1" type="noConversion"/>
  </si>
  <si>
    <t>김규원</t>
    <phoneticPr fontId="1" type="noConversion"/>
  </si>
  <si>
    <t>유천면 중평천로 328</t>
    <phoneticPr fontId="1" type="noConversion"/>
  </si>
  <si>
    <t>윤장식</t>
    <phoneticPr fontId="1" type="noConversion"/>
  </si>
  <si>
    <t>개포면 송담길 142-24</t>
    <phoneticPr fontId="1" type="noConversion"/>
  </si>
  <si>
    <t>개포면 용개로 1091-3</t>
    <phoneticPr fontId="1" type="noConversion"/>
  </si>
  <si>
    <t>개포면 풍정1길 64</t>
    <phoneticPr fontId="1" type="noConversion"/>
  </si>
  <si>
    <t>개포면 금동1길 12</t>
    <phoneticPr fontId="1" type="noConversion"/>
  </si>
  <si>
    <t>보문면 독죽골길 59</t>
    <phoneticPr fontId="1" type="noConversion"/>
  </si>
  <si>
    <t>예천읍 왕신길 252-2</t>
    <phoneticPr fontId="1" type="noConversion"/>
  </si>
  <si>
    <t>용궁면 원당길 40-26</t>
    <phoneticPr fontId="1" type="noConversion"/>
  </si>
  <si>
    <t>용궁면 외무길 94-7</t>
    <phoneticPr fontId="1" type="noConversion"/>
  </si>
  <si>
    <t>용궁면 월오길 104-2</t>
    <phoneticPr fontId="1" type="noConversion"/>
  </si>
  <si>
    <t>용문면 여각길 18-6</t>
    <phoneticPr fontId="1" type="noConversion"/>
  </si>
  <si>
    <t xml:space="preserve">유천면 송전길 1-4 </t>
    <phoneticPr fontId="1" type="noConversion"/>
  </si>
  <si>
    <t xml:space="preserve">유천면 화지1길 49-11 </t>
    <phoneticPr fontId="1" type="noConversion"/>
  </si>
  <si>
    <t xml:space="preserve">유천면 성평길 18-16 </t>
    <phoneticPr fontId="1" type="noConversion"/>
  </si>
  <si>
    <t>유천면 화지2길 15-18</t>
    <phoneticPr fontId="1" type="noConversion"/>
  </si>
  <si>
    <t>은풍면 도효자로 922</t>
    <phoneticPr fontId="1" type="noConversion"/>
  </si>
  <si>
    <t>지보면 어신2길81-56</t>
    <phoneticPr fontId="1" type="noConversion"/>
  </si>
  <si>
    <t>지보면 지보리길 138</t>
    <phoneticPr fontId="1" type="noConversion"/>
  </si>
  <si>
    <t>지보면 어신1길 93-12</t>
    <phoneticPr fontId="1" type="noConversion"/>
  </si>
  <si>
    <t>풍양면 청감길 30-4</t>
    <phoneticPr fontId="1" type="noConversion"/>
  </si>
  <si>
    <t>풍양면 공덕길 23</t>
    <phoneticPr fontId="1" type="noConversion"/>
  </si>
  <si>
    <t>풍양면 청운3리길 33</t>
    <phoneticPr fontId="1" type="noConversion"/>
  </si>
  <si>
    <t>호명면 양궁로 555-6</t>
    <phoneticPr fontId="1" type="noConversion"/>
  </si>
  <si>
    <t>호명면 종산길 203-25</t>
    <phoneticPr fontId="1" type="noConversion"/>
  </si>
  <si>
    <t>효자면 무장길 35-8</t>
    <phoneticPr fontId="1" type="noConversion"/>
  </si>
  <si>
    <t>개포면 송담길 32</t>
    <phoneticPr fontId="1" type="noConversion"/>
  </si>
  <si>
    <t>보문면 무근열길 149</t>
    <phoneticPr fontId="1" type="noConversion"/>
  </si>
  <si>
    <t>보문면 탑마을길 19</t>
    <phoneticPr fontId="1" type="noConversion"/>
  </si>
  <si>
    <t>보면면 가거리길 33</t>
    <phoneticPr fontId="1" type="noConversion"/>
  </si>
  <si>
    <t>보문면 산성길 773</t>
    <phoneticPr fontId="1" type="noConversion"/>
  </si>
  <si>
    <t>예천읍 옥반골길 21</t>
    <phoneticPr fontId="1" type="noConversion"/>
  </si>
  <si>
    <t>예천읍 노상리길 30</t>
    <phoneticPr fontId="1" type="noConversion"/>
  </si>
  <si>
    <t>예천읍 군청길 35-13</t>
    <phoneticPr fontId="1" type="noConversion"/>
  </si>
  <si>
    <t>용궁면 무지길 152</t>
    <phoneticPr fontId="1" type="noConversion"/>
  </si>
  <si>
    <t>용궁면 덕계1길 132</t>
    <phoneticPr fontId="1" type="noConversion"/>
  </si>
  <si>
    <t>용궁면 용개로 185</t>
    <phoneticPr fontId="1" type="noConversion"/>
  </si>
  <si>
    <t>용궁면 무이서당길 40-30</t>
    <phoneticPr fontId="1" type="noConversion"/>
  </si>
  <si>
    <t>용문면 성현길 216</t>
    <phoneticPr fontId="1" type="noConversion"/>
  </si>
  <si>
    <t>용문면 상금시장길 48</t>
    <phoneticPr fontId="1" type="noConversion"/>
  </si>
  <si>
    <t>용문면 두천길 22</t>
    <phoneticPr fontId="1" type="noConversion"/>
  </si>
  <si>
    <t>용문면 금당실길 23-1</t>
    <phoneticPr fontId="1" type="noConversion"/>
  </si>
  <si>
    <t>용문면 도효자로 568</t>
    <phoneticPr fontId="1" type="noConversion"/>
  </si>
  <si>
    <t>용문면 금당실길 65</t>
    <phoneticPr fontId="1" type="noConversion"/>
  </si>
  <si>
    <t xml:space="preserve">유천면 송전길 10 </t>
    <phoneticPr fontId="1" type="noConversion"/>
  </si>
  <si>
    <t xml:space="preserve">유천면 유용로 507-32 </t>
    <phoneticPr fontId="1" type="noConversion"/>
  </si>
  <si>
    <t xml:space="preserve">유천면 화전길 21-90 </t>
    <phoneticPr fontId="1" type="noConversion"/>
  </si>
  <si>
    <t xml:space="preserve">유천면 유용로 507-18 </t>
    <phoneticPr fontId="1" type="noConversion"/>
  </si>
  <si>
    <t>은풍면 율곡1길 28-2</t>
    <phoneticPr fontId="1" type="noConversion"/>
  </si>
  <si>
    <t>여성농업인 농작물 편의장비 지원
(다용도작업대)</t>
    <phoneticPr fontId="1" type="noConversion"/>
  </si>
  <si>
    <t>여성농업인 농작물 편의장비 지원
(주행식 예초기)</t>
    <phoneticPr fontId="1" type="noConversion"/>
  </si>
  <si>
    <t>산림축산과</t>
    <phoneticPr fontId="1" type="noConversion"/>
  </si>
  <si>
    <t>민간자본사업보조</t>
    <phoneticPr fontId="1" type="noConversion"/>
  </si>
  <si>
    <t>한우보정용 개체잠금장치 지원사업</t>
    <phoneticPr fontId="1" type="noConversion"/>
  </si>
  <si>
    <t>산림축산과</t>
    <phoneticPr fontId="1" type="noConversion"/>
  </si>
  <si>
    <t>민간자본사업보조</t>
    <phoneticPr fontId="1" type="noConversion"/>
  </si>
  <si>
    <t>토종벌 종보전 지원사업</t>
    <phoneticPr fontId="1" type="noConversion"/>
  </si>
  <si>
    <t xml:space="preserve"> 소계</t>
    <phoneticPr fontId="1" type="noConversion"/>
  </si>
  <si>
    <t>산림축산과</t>
    <phoneticPr fontId="1" type="noConversion"/>
  </si>
  <si>
    <t>민간자본사업보조</t>
    <phoneticPr fontId="1" type="noConversion"/>
  </si>
  <si>
    <t>호명면 담암길 37-32</t>
    <phoneticPr fontId="1" type="noConversion"/>
  </si>
  <si>
    <t>김종수</t>
    <phoneticPr fontId="1" type="noConversion"/>
  </si>
  <si>
    <t>60,000원 * 6두 * 50%</t>
    <phoneticPr fontId="1" type="noConversion"/>
  </si>
  <si>
    <t>유천면 예성로 681</t>
    <phoneticPr fontId="1" type="noConversion"/>
  </si>
  <si>
    <t>강상구</t>
    <phoneticPr fontId="1" type="noConversion"/>
  </si>
  <si>
    <t>60,000원 * 26두 * 50%</t>
    <phoneticPr fontId="1" type="noConversion"/>
  </si>
  <si>
    <t>30,000원 * 15포 * 70%</t>
    <phoneticPr fontId="1" type="noConversion"/>
  </si>
  <si>
    <t>30,000원 * 10포 * 70%</t>
    <phoneticPr fontId="1" type="noConversion"/>
  </si>
  <si>
    <t>600원 * 2,400kg * 30%</t>
    <phoneticPr fontId="1" type="noConversion"/>
  </si>
  <si>
    <t>600원 * 1,200kg * 30%</t>
    <phoneticPr fontId="1" type="noConversion"/>
  </si>
  <si>
    <t>벌꿀 위생저장조 지원사업</t>
    <phoneticPr fontId="1" type="noConversion"/>
  </si>
  <si>
    <t>370,000원 * 5개 * 60%</t>
    <phoneticPr fontId="1" type="noConversion"/>
  </si>
  <si>
    <t>370,000원 * 4개 * 60%</t>
    <phoneticPr fontId="1" type="noConversion"/>
  </si>
  <si>
    <t>370,000원 * 3개 * 60%</t>
    <phoneticPr fontId="1" type="noConversion"/>
  </si>
  <si>
    <t>370,000원 * 2개 * 60%</t>
    <phoneticPr fontId="1" type="noConversion"/>
  </si>
  <si>
    <t>370,000원 * 1개 * 60%</t>
    <phoneticPr fontId="1" type="noConversion"/>
  </si>
  <si>
    <t>토종벌 종보전 지원사업</t>
    <phoneticPr fontId="1" type="noConversion"/>
  </si>
  <si>
    <t>500,000원 * 3군 * 80%</t>
    <phoneticPr fontId="1" type="noConversion"/>
  </si>
  <si>
    <t>500,000원 * 2군 * 80%</t>
    <phoneticPr fontId="1" type="noConversion"/>
  </si>
  <si>
    <t>500,000원 * 1군 * 80%</t>
    <phoneticPr fontId="1" type="noConversion"/>
  </si>
  <si>
    <t>500,000원 * 1군 * 80%</t>
    <phoneticPr fontId="1" type="noConversion"/>
  </si>
  <si>
    <t>예천읍 구남골길 111</t>
    <phoneticPr fontId="1" type="noConversion"/>
  </si>
  <si>
    <t>진승환</t>
    <phoneticPr fontId="1" type="noConversion"/>
  </si>
  <si>
    <t>불량모돈 갱신 지원사업</t>
    <phoneticPr fontId="1" type="noConversion"/>
  </si>
  <si>
    <t>600,000원 * 4두 * 50%</t>
    <phoneticPr fontId="1" type="noConversion"/>
  </si>
  <si>
    <t>호명면 내신1길 147</t>
    <phoneticPr fontId="1" type="noConversion"/>
  </si>
  <si>
    <t>이상희</t>
    <phoneticPr fontId="1" type="noConversion"/>
  </si>
  <si>
    <t>600,000원 * 5두 * 50%</t>
    <phoneticPr fontId="1" type="noConversion"/>
  </si>
  <si>
    <t>개포면 동소리길 178-9</t>
    <phoneticPr fontId="1" type="noConversion"/>
  </si>
  <si>
    <t>윤창수</t>
    <phoneticPr fontId="1" type="noConversion"/>
  </si>
  <si>
    <t>600,000원 * 6두 * 50%</t>
    <phoneticPr fontId="1" type="noConversion"/>
  </si>
  <si>
    <t>풍양면 영풍로 367-73</t>
    <phoneticPr fontId="1" type="noConversion"/>
  </si>
  <si>
    <t>장봉진</t>
    <phoneticPr fontId="1" type="noConversion"/>
  </si>
  <si>
    <t>이청우</t>
    <phoneticPr fontId="1" type="noConversion"/>
  </si>
  <si>
    <t>600,000원 * 3두 * 50%</t>
    <phoneticPr fontId="1" type="noConversion"/>
  </si>
  <si>
    <t xml:space="preserve">
예천읍 충효로 847-12
</t>
    <phoneticPr fontId="1" type="noConversion"/>
  </si>
  <si>
    <t>윤재연</t>
    <phoneticPr fontId="1" type="noConversion"/>
  </si>
  <si>
    <t xml:space="preserve">
용궁면 덕계리 321
</t>
    <phoneticPr fontId="1" type="noConversion"/>
  </si>
  <si>
    <t>도재환</t>
    <phoneticPr fontId="1" type="noConversion"/>
  </si>
  <si>
    <t xml:space="preserve">
용궁면 덕계리 616
</t>
    <phoneticPr fontId="1" type="noConversion"/>
  </si>
  <si>
    <t>도기은</t>
    <phoneticPr fontId="1" type="noConversion"/>
  </si>
  <si>
    <t xml:space="preserve">
용궁면 월오리 89
</t>
    <phoneticPr fontId="1" type="noConversion"/>
  </si>
  <si>
    <t>이상덕</t>
    <phoneticPr fontId="1" type="noConversion"/>
  </si>
  <si>
    <t xml:space="preserve">
용궁면 대은리 46
</t>
    <phoneticPr fontId="1" type="noConversion"/>
  </si>
  <si>
    <t>채현준</t>
    <phoneticPr fontId="1" type="noConversion"/>
  </si>
  <si>
    <t xml:space="preserve">
용궁면 대은리 185
</t>
    <phoneticPr fontId="1" type="noConversion"/>
  </si>
  <si>
    <t>채덕희</t>
    <phoneticPr fontId="1" type="noConversion"/>
  </si>
  <si>
    <t>민간자본사업보조</t>
    <phoneticPr fontId="1" type="noConversion"/>
  </si>
  <si>
    <t>산림축산과</t>
    <phoneticPr fontId="1" type="noConversion"/>
  </si>
  <si>
    <t xml:space="preserve">
개포면 죽전길 83
</t>
    <phoneticPr fontId="1" type="noConversion"/>
  </si>
  <si>
    <t>강석오</t>
    <phoneticPr fontId="1" type="noConversion"/>
  </si>
  <si>
    <t xml:space="preserve">
개포면 이사리 434
</t>
    <phoneticPr fontId="1" type="noConversion"/>
  </si>
  <si>
    <t>김영일</t>
    <phoneticPr fontId="1" type="noConversion"/>
  </si>
  <si>
    <t xml:space="preserve">
지보면 예지로 489-1
</t>
    <phoneticPr fontId="1" type="noConversion"/>
  </si>
  <si>
    <t>이준석</t>
    <phoneticPr fontId="1" type="noConversion"/>
  </si>
  <si>
    <t>지보면 대죽리 347</t>
    <phoneticPr fontId="1" type="noConversion"/>
  </si>
  <si>
    <t>이종오</t>
    <phoneticPr fontId="1" type="noConversion"/>
  </si>
  <si>
    <t>지보면 지보로 180-1</t>
    <phoneticPr fontId="1" type="noConversion"/>
  </si>
  <si>
    <t>강성태</t>
    <phoneticPr fontId="1" type="noConversion"/>
  </si>
  <si>
    <t xml:space="preserve">
풍양면 청곡길 113-4
</t>
    <phoneticPr fontId="1" type="noConversion"/>
  </si>
  <si>
    <t>이미숙</t>
    <phoneticPr fontId="1" type="noConversion"/>
  </si>
  <si>
    <t xml:space="preserve">
풍양면 풍지로 174-17
</t>
    <phoneticPr fontId="1" type="noConversion"/>
  </si>
  <si>
    <t>유석수</t>
    <phoneticPr fontId="1" type="noConversion"/>
  </si>
  <si>
    <t>5,000천원 * 1식 * 60%</t>
    <phoneticPr fontId="1" type="noConversion"/>
  </si>
  <si>
    <t>5,000천원 * 1식 * 60%</t>
    <phoneticPr fontId="1" type="noConversion"/>
  </si>
  <si>
    <t>9,000천원 * 1개소 * 40%</t>
    <phoneticPr fontId="1" type="noConversion"/>
  </si>
  <si>
    <t>3천원 * 210포 * 50%</t>
    <phoneticPr fontId="1" type="noConversion"/>
  </si>
  <si>
    <t>3천원 * 240포 * 50%</t>
    <phoneticPr fontId="1" type="noConversion"/>
  </si>
  <si>
    <t>개포면 예지로 1107-23</t>
    <phoneticPr fontId="1" type="noConversion"/>
  </si>
  <si>
    <t xml:space="preserve"> 소계</t>
    <phoneticPr fontId="1" type="noConversion"/>
  </si>
  <si>
    <t>감천면 석송로 349</t>
    <phoneticPr fontId="1" type="noConversion"/>
  </si>
  <si>
    <t>은풍면 송월길 91-8</t>
    <phoneticPr fontId="1" type="noConversion"/>
  </si>
  <si>
    <t>은풍면 도효자로 1165</t>
    <phoneticPr fontId="1" type="noConversion"/>
  </si>
  <si>
    <t>지보면 도화1길 7-12</t>
    <phoneticPr fontId="1" type="noConversion"/>
  </si>
  <si>
    <t>호명면 담암길 73-3</t>
    <phoneticPr fontId="1" type="noConversion"/>
  </si>
  <si>
    <t>효자면 음정길 50-6</t>
    <phoneticPr fontId="1" type="noConversion"/>
  </si>
  <si>
    <t>효자면 용소마길 41-3</t>
    <phoneticPr fontId="1" type="noConversion"/>
  </si>
  <si>
    <t>2018 어르신 효 한마당 행사지원</t>
    <phoneticPr fontId="1" type="noConversion"/>
  </si>
  <si>
    <t>여성농업인 농작물 편의장비 지원
(주행식 예초기)</t>
    <phoneticPr fontId="1" type="noConversion"/>
  </si>
  <si>
    <t>개포면 풍정1길 64 정선희 외  24명
(대상자 내역 별지)</t>
    <phoneticPr fontId="1" type="noConversion"/>
  </si>
  <si>
    <t>개포면 송담길 32 김계분 외  30명
(대상자 내역 별지)</t>
    <phoneticPr fontId="1" type="noConversion"/>
  </si>
  <si>
    <t>예천읍 상동길 72 권재덕 외 2명
(대상자 내역 별지)</t>
    <phoneticPr fontId="1" type="noConversion"/>
  </si>
  <si>
    <t>은풍면 은풍로 144 김태호</t>
    <phoneticPr fontId="1" type="noConversion"/>
  </si>
  <si>
    <t>2,000천원 * 10대 * 50%</t>
    <phoneticPr fontId="1" type="noConversion"/>
  </si>
  <si>
    <t>예천군 은풍면 김문기 외 8명
(대상자 내역 별지)</t>
    <phoneticPr fontId="1" type="noConversion"/>
  </si>
  <si>
    <t>예천군 전기자동차 민간보급사업</t>
    <phoneticPr fontId="1" type="noConversion"/>
  </si>
  <si>
    <t>45,000천원 * 1식 * 40%</t>
    <phoneticPr fontId="1" type="noConversion"/>
  </si>
  <si>
    <t>환경관리과</t>
    <phoneticPr fontId="1" type="noConversion"/>
  </si>
  <si>
    <t>김문기</t>
    <phoneticPr fontId="1" type="noConversion"/>
  </si>
  <si>
    <t>민간자본사업보조</t>
    <phoneticPr fontId="1" type="noConversion"/>
  </si>
  <si>
    <t>이   건</t>
    <phoneticPr fontId="1" type="noConversion"/>
  </si>
  <si>
    <t>김건우</t>
    <phoneticPr fontId="1" type="noConversion"/>
  </si>
  <si>
    <t>예천군 지보면 매창길 89</t>
    <phoneticPr fontId="1" type="noConversion"/>
  </si>
  <si>
    <t>김규리</t>
    <phoneticPr fontId="1" type="noConversion"/>
  </si>
  <si>
    <t>황윤희</t>
    <phoneticPr fontId="1" type="noConversion"/>
  </si>
  <si>
    <t>최   웅</t>
    <phoneticPr fontId="1" type="noConversion"/>
  </si>
  <si>
    <t>최경자</t>
    <phoneticPr fontId="1" type="noConversion"/>
  </si>
  <si>
    <t>김성자</t>
    <phoneticPr fontId="1" type="noConversion"/>
  </si>
  <si>
    <t>이용택</t>
    <phoneticPr fontId="1" type="noConversion"/>
  </si>
  <si>
    <t>은풍면 은풍로 225-12</t>
    <phoneticPr fontId="1" type="noConversion"/>
  </si>
  <si>
    <t>지보면 지풍로 183-18</t>
    <phoneticPr fontId="1" type="noConversion"/>
  </si>
  <si>
    <t>호명면 양지로 14
221동101호
(도청신도시호반베르디움)</t>
    <phoneticPr fontId="1" type="noConversion"/>
  </si>
  <si>
    <t>효자면 제촌길 55-17</t>
    <phoneticPr fontId="1" type="noConversion"/>
  </si>
  <si>
    <t>풍양면 수산못길 119</t>
    <phoneticPr fontId="1" type="noConversion"/>
  </si>
  <si>
    <t>용궁면 용궁로 51-26</t>
    <phoneticPr fontId="1" type="noConversion"/>
  </si>
  <si>
    <t>호명면 검무로27
우방센텀 311동1802호</t>
    <phoneticPr fontId="1" type="noConversion"/>
  </si>
  <si>
    <t>호명면 검무로27,우방센텀 304동1603호</t>
    <phoneticPr fontId="1" type="noConversion"/>
  </si>
  <si>
    <t>산림축산과 소계</t>
    <phoneticPr fontId="1" type="noConversion"/>
  </si>
  <si>
    <t>산림축산과</t>
    <phoneticPr fontId="1" type="noConversion"/>
  </si>
  <si>
    <t>감천면 장산마촌길 126-1 김명종</t>
    <phoneticPr fontId="1" type="noConversion"/>
  </si>
  <si>
    <t>한우농가 사료자동급이기 지원사업</t>
    <phoneticPr fontId="1" type="noConversion"/>
  </si>
  <si>
    <t>13,000,000원 * 1대 * 60%</t>
    <phoneticPr fontId="1" type="noConversion"/>
  </si>
  <si>
    <t>지보면 오송길 86-48 변병현</t>
    <phoneticPr fontId="1" type="noConversion"/>
  </si>
  <si>
    <t>친환경 전동운반기 지원사업</t>
    <phoneticPr fontId="1" type="noConversion"/>
  </si>
  <si>
    <t>2,000,000원 * 1대 * 60%</t>
    <phoneticPr fontId="1" type="noConversion"/>
  </si>
  <si>
    <t>한우보정용 개체잠금장치 지원사업</t>
    <phoneticPr fontId="1" type="noConversion"/>
  </si>
  <si>
    <t>60,000원 * 32두 * 50%</t>
    <phoneticPr fontId="1" type="noConversion"/>
  </si>
  <si>
    <t>유천면 예성로 681 강상구</t>
    <phoneticPr fontId="1" type="noConversion"/>
  </si>
  <si>
    <t>한우 미네랄블럭 지원사업</t>
    <phoneticPr fontId="1" type="noConversion"/>
  </si>
  <si>
    <t>10,000원 * 12개 * 60%</t>
    <phoneticPr fontId="1" type="noConversion"/>
  </si>
  <si>
    <t>지보면 소화3길 20 김수승</t>
    <phoneticPr fontId="1" type="noConversion"/>
  </si>
  <si>
    <t>염소 사료급이기 지원사업</t>
    <phoneticPr fontId="1" type="noConversion"/>
  </si>
  <si>
    <t>200,000원 * 3개 * 60%</t>
    <phoneticPr fontId="1" type="noConversion"/>
  </si>
  <si>
    <t>30,000원 * 25포 * 70%</t>
    <phoneticPr fontId="1" type="noConversion"/>
  </si>
  <si>
    <t>600원 * 3,600kg * 30%</t>
    <phoneticPr fontId="1" type="noConversion"/>
  </si>
  <si>
    <t>벌꿀 위생저장조 지원사업</t>
    <phoneticPr fontId="1" type="noConversion"/>
  </si>
  <si>
    <t>370,000원 * 80개 * 60%</t>
    <phoneticPr fontId="1" type="noConversion"/>
  </si>
  <si>
    <t>토종벌 종보전 지원사업</t>
    <phoneticPr fontId="1" type="noConversion"/>
  </si>
  <si>
    <t>500,000원 * 30군 * 80%</t>
    <phoneticPr fontId="1" type="noConversion"/>
  </si>
  <si>
    <t>불량모돈 갱신 지원사업</t>
    <phoneticPr fontId="1" type="noConversion"/>
  </si>
  <si>
    <t>600,000원 * 22두 * 50%</t>
    <phoneticPr fontId="1" type="noConversion"/>
  </si>
  <si>
    <t>가금농가 CCTV 등 방역인프라 설치지원</t>
    <phoneticPr fontId="1" type="noConversion"/>
  </si>
  <si>
    <t>5,000천원 * 1식 * 60% * 13개소</t>
    <phoneticPr fontId="1" type="noConversion"/>
  </si>
  <si>
    <t>9,000천원 * 5개소 * 40%</t>
    <phoneticPr fontId="1" type="noConversion"/>
  </si>
  <si>
    <t>3천원 * 450포 * 50%</t>
    <phoneticPr fontId="1" type="noConversion"/>
  </si>
  <si>
    <t>유천면 매산리 2 박철구 외 4명              (대상자 내역 별지)</t>
    <phoneticPr fontId="1" type="noConversion"/>
  </si>
  <si>
    <t>호명면 담암길 37-32 김종수 외 1명
(대상자 내역 별지)</t>
    <phoneticPr fontId="1" type="noConversion"/>
  </si>
  <si>
    <t>지보면 도화2길 15-9 백춘기 외 1명
(대상자 내역 별지)</t>
    <phoneticPr fontId="1" type="noConversion"/>
  </si>
  <si>
    <t>유천면 송전길 4-1 정창수 외 1명
(대상자 내역 별지)</t>
    <phoneticPr fontId="1" type="noConversion"/>
  </si>
  <si>
    <t>풍양면 상풍로 1355-5 김영복 외 35명
(대상자 내역 별지)</t>
    <phoneticPr fontId="1" type="noConversion"/>
  </si>
  <si>
    <t>호명면 양궁로555-5 김사대 외 20명
(대상자 내역 별지)</t>
    <phoneticPr fontId="1" type="noConversion"/>
  </si>
  <si>
    <t>예천읍 구남골길 111 진승환 외 4명
(대상자 내역 별지)</t>
    <phoneticPr fontId="1" type="noConversion"/>
  </si>
  <si>
    <t xml:space="preserve">
예천읍 충효로 847-12 윤재연 외 12명
(대상자 내역 별지)
</t>
    <phoneticPr fontId="1" type="noConversion"/>
  </si>
  <si>
    <t>28건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</si>
</sst>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0_);[Red]\(0\)"/>
    <numFmt numFmtId="177" formatCode="#,##0_);[Red]\(#,##0\)"/>
  </numFmts>
  <fonts count="2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6"/>
      <color rgb="FF000000"/>
      <name val="맑은 고딕"/>
      <family val="3"/>
      <charset val="129"/>
      <scheme val="minor"/>
    </font>
    <font>
      <sz val="18"/>
      <color rgb="FF000000"/>
      <name val="맑은 고딕"/>
      <family val="3"/>
      <charset val="129"/>
      <scheme val="minor"/>
    </font>
    <font>
      <sz val="28"/>
      <color theme="1"/>
      <name val="맑은 고딕"/>
      <family val="2"/>
      <charset val="129"/>
      <scheme val="minor"/>
    </font>
    <font>
      <sz val="28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22"/>
      <color indexed="81"/>
      <name val="Tahoma"/>
      <family val="2"/>
    </font>
    <font>
      <b/>
      <sz val="22"/>
      <color indexed="81"/>
      <name val="돋움"/>
      <family val="3"/>
      <charset val="129"/>
    </font>
    <font>
      <sz val="35"/>
      <color theme="1"/>
      <name val="HY헤드라인M"/>
      <family val="1"/>
      <charset val="129"/>
    </font>
    <font>
      <sz val="18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4"/>
      <color rgb="FF000000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ajor"/>
    </font>
    <font>
      <b/>
      <sz val="16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8"/>
      <color rgb="FF00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5"/>
      <color rgb="FF00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3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94">
    <xf numFmtId="0" fontId="0" fillId="0" borderId="0" xfId="0">
      <alignment vertical="center"/>
    </xf>
    <xf numFmtId="0" fontId="8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1" fontId="6" fillId="2" borderId="2" xfId="1" applyFont="1" applyFill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41" fontId="6" fillId="0" borderId="2" xfId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176" fontId="14" fillId="0" borderId="2" xfId="0" applyNumberFormat="1" applyFont="1" applyBorder="1" applyAlignment="1">
      <alignment horizontal="center" vertical="center" shrinkToFit="1"/>
    </xf>
    <xf numFmtId="0" fontId="0" fillId="0" borderId="2" xfId="0" applyBorder="1">
      <alignment vertical="center"/>
    </xf>
    <xf numFmtId="41" fontId="13" fillId="0" borderId="2" xfId="1" applyFont="1" applyBorder="1">
      <alignment vertical="center"/>
    </xf>
    <xf numFmtId="0" fontId="4" fillId="0" borderId="2" xfId="0" applyFont="1" applyBorder="1">
      <alignment vertical="center"/>
    </xf>
    <xf numFmtId="0" fontId="0" fillId="0" borderId="0" xfId="0" applyAlignment="1">
      <alignment horizontal="center" vertical="center"/>
    </xf>
    <xf numFmtId="176" fontId="13" fillId="0" borderId="2" xfId="0" applyNumberFormat="1" applyFont="1" applyBorder="1" applyAlignment="1">
      <alignment horizontal="left" vertical="center" shrinkToFit="1"/>
    </xf>
    <xf numFmtId="176" fontId="14" fillId="0" borderId="2" xfId="0" applyNumberFormat="1" applyFont="1" applyBorder="1" applyAlignment="1">
      <alignment horizontal="left" vertical="center" shrinkToFit="1"/>
    </xf>
    <xf numFmtId="0" fontId="4" fillId="0" borderId="0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41" fontId="5" fillId="0" borderId="2" xfId="1" applyFont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41" fontId="6" fillId="0" borderId="2" xfId="1" applyFont="1" applyFill="1" applyBorder="1" applyAlignment="1">
      <alignment horizontal="right" vertical="center" wrapText="1"/>
    </xf>
    <xf numFmtId="41" fontId="5" fillId="0" borderId="2" xfId="1" applyFont="1" applyBorder="1" applyAlignment="1">
      <alignment horizontal="right" vertical="center" wrapText="1"/>
    </xf>
    <xf numFmtId="0" fontId="15" fillId="0" borderId="2" xfId="0" applyFont="1" applyBorder="1">
      <alignment vertical="center"/>
    </xf>
    <xf numFmtId="0" fontId="5" fillId="0" borderId="2" xfId="0" applyFont="1" applyBorder="1" applyAlignment="1">
      <alignment horizontal="center" vertical="center" shrinkToFit="1"/>
    </xf>
    <xf numFmtId="41" fontId="5" fillId="0" borderId="2" xfId="1" applyFont="1" applyBorder="1" applyAlignment="1">
      <alignment horizontal="center" vertical="center" wrapText="1"/>
    </xf>
    <xf numFmtId="41" fontId="6" fillId="0" borderId="2" xfId="1" applyFont="1" applyBorder="1" applyAlignment="1">
      <alignment vertical="center" wrapText="1"/>
    </xf>
    <xf numFmtId="3" fontId="4" fillId="0" borderId="2" xfId="0" applyNumberFormat="1" applyFont="1" applyBorder="1">
      <alignment vertical="center"/>
    </xf>
    <xf numFmtId="41" fontId="4" fillId="0" borderId="2" xfId="1" applyFont="1" applyBorder="1">
      <alignment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4" borderId="0" xfId="0" applyFill="1">
      <alignment vertical="center"/>
    </xf>
    <xf numFmtId="0" fontId="16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 shrinkToFit="1"/>
    </xf>
    <xf numFmtId="0" fontId="4" fillId="5" borderId="2" xfId="0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2" xfId="2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5" borderId="2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17" fillId="0" borderId="2" xfId="0" applyFont="1" applyBorder="1" applyAlignment="1">
      <alignment horizontal="left" vertical="center"/>
    </xf>
    <xf numFmtId="0" fontId="17" fillId="0" borderId="2" xfId="0" applyFont="1" applyFill="1" applyBorder="1" applyAlignment="1">
      <alignment horizontal="left" vertical="center"/>
    </xf>
    <xf numFmtId="0" fontId="17" fillId="0" borderId="2" xfId="2" applyFont="1" applyFill="1" applyBorder="1" applyAlignment="1">
      <alignment horizontal="left" vertical="center" shrinkToFit="1"/>
    </xf>
    <xf numFmtId="0" fontId="17" fillId="0" borderId="2" xfId="2" applyFont="1" applyBorder="1" applyAlignment="1">
      <alignment horizontal="left" vertical="center"/>
    </xf>
    <xf numFmtId="0" fontId="18" fillId="5" borderId="2" xfId="0" applyFont="1" applyFill="1" applyBorder="1" applyAlignment="1">
      <alignment horizontal="left" vertical="center" shrinkToFit="1"/>
    </xf>
    <xf numFmtId="3" fontId="18" fillId="5" borderId="2" xfId="0" applyNumberFormat="1" applyFont="1" applyFill="1" applyBorder="1" applyAlignment="1">
      <alignment horizontal="left" vertical="center" shrinkToFit="1"/>
    </xf>
    <xf numFmtId="0" fontId="18" fillId="0" borderId="2" xfId="0" applyFont="1" applyBorder="1" applyAlignment="1">
      <alignment horizontal="left" vertical="center" shrinkToFit="1"/>
    </xf>
    <xf numFmtId="177" fontId="6" fillId="0" borderId="2" xfId="1" applyNumberFormat="1" applyFont="1" applyBorder="1" applyAlignment="1">
      <alignment horizontal="right" vertical="center" wrapText="1"/>
    </xf>
    <xf numFmtId="177" fontId="5" fillId="0" borderId="2" xfId="1" applyNumberFormat="1" applyFont="1" applyBorder="1" applyAlignment="1">
      <alignment horizontal="right" vertical="center" wrapText="1"/>
    </xf>
    <xf numFmtId="177" fontId="4" fillId="0" borderId="2" xfId="0" applyNumberFormat="1" applyFont="1" applyBorder="1">
      <alignment vertical="center"/>
    </xf>
    <xf numFmtId="41" fontId="5" fillId="0" borderId="2" xfId="1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horizontal="left" vertical="center" wrapText="1" shrinkToFit="1"/>
    </xf>
    <xf numFmtId="0" fontId="5" fillId="0" borderId="2" xfId="0" applyFont="1" applyBorder="1" applyAlignment="1">
      <alignment vertical="center" shrinkToFit="1"/>
    </xf>
    <xf numFmtId="0" fontId="5" fillId="0" borderId="2" xfId="0" applyFont="1" applyBorder="1" applyAlignment="1">
      <alignment horizontal="left" vertical="center" shrinkToFit="1"/>
    </xf>
    <xf numFmtId="0" fontId="9" fillId="0" borderId="2" xfId="0" applyFont="1" applyBorder="1" applyAlignment="1">
      <alignment horizontal="center" vertical="center"/>
    </xf>
    <xf numFmtId="41" fontId="6" fillId="0" borderId="2" xfId="1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vertical="center"/>
    </xf>
    <xf numFmtId="0" fontId="19" fillId="2" borderId="2" xfId="0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horizontal="center" vertical="center"/>
    </xf>
    <xf numFmtId="41" fontId="21" fillId="2" borderId="2" xfId="1" applyFont="1" applyFill="1" applyBorder="1" applyAlignment="1">
      <alignment horizontal="right" vertical="center" wrapText="1"/>
    </xf>
    <xf numFmtId="0" fontId="19" fillId="2" borderId="2" xfId="0" applyFont="1" applyFill="1" applyBorder="1" applyAlignment="1">
      <alignment vertical="center"/>
    </xf>
    <xf numFmtId="0" fontId="19" fillId="2" borderId="2" xfId="0" applyFont="1" applyFill="1" applyBorder="1" applyAlignment="1">
      <alignment horizontal="left" vertical="center"/>
    </xf>
    <xf numFmtId="0" fontId="20" fillId="2" borderId="2" xfId="0" applyFont="1" applyFill="1" applyBorder="1" applyAlignment="1">
      <alignment horizontal="left" vertical="center"/>
    </xf>
    <xf numFmtId="177" fontId="21" fillId="2" borderId="2" xfId="1" applyNumberFormat="1" applyFont="1" applyFill="1" applyBorder="1" applyAlignment="1">
      <alignment horizontal="right" vertical="center" wrapText="1"/>
    </xf>
    <xf numFmtId="0" fontId="22" fillId="0" borderId="0" xfId="0" applyFont="1">
      <alignment vertical="center"/>
    </xf>
    <xf numFmtId="0" fontId="9" fillId="0" borderId="2" xfId="0" applyFont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/>
    </xf>
    <xf numFmtId="41" fontId="9" fillId="3" borderId="2" xfId="1" applyFont="1" applyFill="1" applyBorder="1" applyAlignment="1">
      <alignment horizontal="right" vertical="center"/>
    </xf>
    <xf numFmtId="176" fontId="14" fillId="0" borderId="2" xfId="0" applyNumberFormat="1" applyFont="1" applyBorder="1" applyAlignment="1">
      <alignment horizontal="left" vertical="center" wrapText="1" shrinkToFi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41" fontId="6" fillId="0" borderId="2" xfId="1" applyFont="1" applyBorder="1" applyAlignment="1">
      <alignment horizontal="right" vertical="center" wrapText="1"/>
    </xf>
    <xf numFmtId="41" fontId="6" fillId="2" borderId="5" xfId="1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left" vertical="center" wrapText="1"/>
    </xf>
    <xf numFmtId="41" fontId="6" fillId="0" borderId="2" xfId="1" applyFont="1" applyFill="1" applyBorder="1" applyAlignment="1">
      <alignment horizontal="right" vertical="center" wrapText="1"/>
    </xf>
    <xf numFmtId="0" fontId="19" fillId="2" borderId="5" xfId="0" applyFont="1" applyFill="1" applyBorder="1" applyAlignment="1">
      <alignment horizontal="center" vertical="center"/>
    </xf>
    <xf numFmtId="0" fontId="20" fillId="2" borderId="5" xfId="0" applyFont="1" applyFill="1" applyBorder="1" applyAlignment="1">
      <alignment horizontal="center" vertical="center"/>
    </xf>
    <xf numFmtId="41" fontId="21" fillId="2" borderId="5" xfId="1" applyFont="1" applyFill="1" applyBorder="1" applyAlignment="1">
      <alignment horizontal="right" vertical="center" wrapText="1"/>
    </xf>
    <xf numFmtId="0" fontId="23" fillId="0" borderId="2" xfId="0" applyFont="1" applyFill="1" applyBorder="1" applyAlignment="1">
      <alignment horizontal="left" vertical="center" wrapText="1"/>
    </xf>
    <xf numFmtId="0" fontId="14" fillId="0" borderId="2" xfId="0" applyFont="1" applyBorder="1" applyAlignment="1">
      <alignment horizontal="right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12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</cellXfs>
  <cellStyles count="3">
    <cellStyle name="쉼표 [0]" xfId="1" builtinId="6"/>
    <cellStyle name="표준" xfId="0" builtinId="0"/>
    <cellStyle name="표준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A1:L37"/>
  <sheetViews>
    <sheetView view="pageBreakPreview" zoomScale="55" zoomScaleNormal="85" zoomScaleSheetLayoutView="55" workbookViewId="0">
      <pane ySplit="3" topLeftCell="A4" activePane="bottomLeft" state="frozen"/>
      <selection pane="bottomLeft" activeCell="D28" sqref="D28"/>
    </sheetView>
  </sheetViews>
  <sheetFormatPr defaultRowHeight="16.5" x14ac:dyDescent="0.3"/>
  <cols>
    <col min="1" max="1" width="20.875" customWidth="1"/>
    <col min="2" max="2" width="54.625" customWidth="1"/>
    <col min="3" max="3" width="43.625" customWidth="1"/>
    <col min="4" max="4" width="32.125" customWidth="1"/>
    <col min="5" max="5" width="39.625" customWidth="1"/>
    <col min="6" max="12" width="20.625" customWidth="1"/>
  </cols>
  <sheetData>
    <row r="1" spans="1:12" ht="107.25" customHeight="1" x14ac:dyDescent="0.3">
      <c r="A1" s="91" t="s">
        <v>16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</row>
    <row r="2" spans="1:12" ht="52.5" customHeight="1" x14ac:dyDescent="0.3">
      <c r="A2" s="2"/>
      <c r="B2" s="1"/>
      <c r="C2" s="1"/>
      <c r="D2" s="1"/>
      <c r="E2" s="1"/>
      <c r="F2" s="1"/>
      <c r="G2" s="1"/>
      <c r="H2" s="1"/>
      <c r="I2" s="1"/>
      <c r="J2" s="1"/>
      <c r="K2" s="90" t="s">
        <v>10</v>
      </c>
      <c r="L2" s="90"/>
    </row>
    <row r="3" spans="1:12" ht="89.25" customHeight="1" x14ac:dyDescent="0.3">
      <c r="A3" s="58" t="s">
        <v>0</v>
      </c>
      <c r="B3" s="58" t="s">
        <v>7</v>
      </c>
      <c r="C3" s="58" t="s">
        <v>8</v>
      </c>
      <c r="D3" s="58" t="s">
        <v>11</v>
      </c>
      <c r="E3" s="58" t="s">
        <v>9</v>
      </c>
      <c r="F3" s="71" t="s">
        <v>15</v>
      </c>
      <c r="G3" s="58" t="s">
        <v>1</v>
      </c>
      <c r="H3" s="58" t="s">
        <v>2</v>
      </c>
      <c r="I3" s="58" t="s">
        <v>3</v>
      </c>
      <c r="J3" s="58" t="s">
        <v>4</v>
      </c>
      <c r="K3" s="58" t="s">
        <v>6</v>
      </c>
      <c r="L3" s="58" t="s">
        <v>5</v>
      </c>
    </row>
    <row r="4" spans="1:12" ht="74.25" customHeight="1" x14ac:dyDescent="0.3">
      <c r="A4" s="72"/>
      <c r="B4" s="72"/>
      <c r="C4" s="72" t="s">
        <v>619</v>
      </c>
      <c r="D4" s="72"/>
      <c r="E4" s="72"/>
      <c r="F4" s="73">
        <f>F5+F7+F9+F11+F24</f>
        <v>1172000</v>
      </c>
      <c r="G4" s="73">
        <f t="shared" ref="G4:K4" si="0">G5+G7+G9+G11+G24</f>
        <v>1027130</v>
      </c>
      <c r="H4" s="73">
        <f t="shared" si="0"/>
        <v>495695</v>
      </c>
      <c r="I4" s="73">
        <f t="shared" si="0"/>
        <v>531435</v>
      </c>
      <c r="J4" s="73">
        <f t="shared" si="0"/>
        <v>495695</v>
      </c>
      <c r="K4" s="73">
        <f t="shared" si="0"/>
        <v>495695</v>
      </c>
      <c r="L4" s="72"/>
    </row>
    <row r="5" spans="1:12" ht="48" customHeight="1" x14ac:dyDescent="0.3">
      <c r="A5" s="87" t="s">
        <v>30</v>
      </c>
      <c r="B5" s="87"/>
      <c r="C5" s="63" t="str">
        <f>SUBTOTAL(103,C6)&amp;"건"</f>
        <v>1건</v>
      </c>
      <c r="D5" s="63"/>
      <c r="E5" s="64"/>
      <c r="F5" s="65">
        <f t="shared" ref="F5:K5" si="1">SUBTOTAL(9,F6)</f>
        <v>5000</v>
      </c>
      <c r="G5" s="65">
        <f t="shared" si="1"/>
        <v>7000</v>
      </c>
      <c r="H5" s="65">
        <f t="shared" si="1"/>
        <v>5000</v>
      </c>
      <c r="I5" s="65">
        <f t="shared" si="1"/>
        <v>2000</v>
      </c>
      <c r="J5" s="65">
        <f t="shared" si="1"/>
        <v>5000</v>
      </c>
      <c r="K5" s="65">
        <f t="shared" si="1"/>
        <v>5000</v>
      </c>
      <c r="L5" s="3"/>
    </row>
    <row r="6" spans="1:12" ht="63.75" customHeight="1" x14ac:dyDescent="0.3">
      <c r="A6" s="4" t="s">
        <v>21</v>
      </c>
      <c r="B6" s="5" t="s">
        <v>22</v>
      </c>
      <c r="C6" s="6" t="s">
        <v>553</v>
      </c>
      <c r="D6" s="8" t="s">
        <v>23</v>
      </c>
      <c r="E6" s="6" t="s">
        <v>24</v>
      </c>
      <c r="F6" s="7">
        <v>5000</v>
      </c>
      <c r="G6" s="7">
        <v>7000</v>
      </c>
      <c r="H6" s="7">
        <v>5000</v>
      </c>
      <c r="I6" s="7">
        <v>2000</v>
      </c>
      <c r="J6" s="7">
        <v>5000</v>
      </c>
      <c r="K6" s="7">
        <v>5000</v>
      </c>
      <c r="L6" s="7"/>
    </row>
    <row r="7" spans="1:12" ht="48" customHeight="1" x14ac:dyDescent="0.3">
      <c r="A7" s="87" t="s">
        <v>25</v>
      </c>
      <c r="B7" s="87"/>
      <c r="C7" s="63" t="str">
        <f>SUBTOTAL(103,C8:C8)&amp;"건"</f>
        <v>1건</v>
      </c>
      <c r="D7" s="63"/>
      <c r="E7" s="67"/>
      <c r="F7" s="65">
        <f t="shared" ref="F7:K7" si="2">SUBTOTAL(9,F8:F8)</f>
        <v>0</v>
      </c>
      <c r="G7" s="65">
        <f t="shared" si="2"/>
        <v>175588</v>
      </c>
      <c r="H7" s="65">
        <f t="shared" si="2"/>
        <v>87794</v>
      </c>
      <c r="I7" s="65">
        <f t="shared" si="2"/>
        <v>87794</v>
      </c>
      <c r="J7" s="65">
        <f t="shared" si="2"/>
        <v>87794</v>
      </c>
      <c r="K7" s="65">
        <f t="shared" si="2"/>
        <v>87794</v>
      </c>
      <c r="L7" s="3"/>
    </row>
    <row r="8" spans="1:12" ht="63.75" customHeight="1" x14ac:dyDescent="0.3">
      <c r="A8" s="4" t="s">
        <v>26</v>
      </c>
      <c r="B8" s="5" t="s">
        <v>27</v>
      </c>
      <c r="C8" s="6" t="s">
        <v>28</v>
      </c>
      <c r="D8" s="8" t="s">
        <v>31</v>
      </c>
      <c r="E8" s="6" t="s">
        <v>29</v>
      </c>
      <c r="F8" s="7"/>
      <c r="G8" s="7">
        <v>175588</v>
      </c>
      <c r="H8" s="7">
        <v>87794</v>
      </c>
      <c r="I8" s="7">
        <v>87794</v>
      </c>
      <c r="J8" s="7">
        <v>87794</v>
      </c>
      <c r="K8" s="7">
        <v>87794</v>
      </c>
      <c r="L8" s="7"/>
    </row>
    <row r="9" spans="1:12" ht="48" customHeight="1" x14ac:dyDescent="0.3">
      <c r="A9" s="87" t="s">
        <v>20</v>
      </c>
      <c r="B9" s="87"/>
      <c r="C9" s="63" t="str">
        <f>SUBTOTAL(103,C10)&amp;"건"</f>
        <v>1건</v>
      </c>
      <c r="D9" s="63"/>
      <c r="E9" s="67"/>
      <c r="F9" s="65">
        <v>0</v>
      </c>
      <c r="G9" s="65">
        <f>SUBTOTAL(9,G10)</f>
        <v>405000</v>
      </c>
      <c r="H9" s="65">
        <f>SUBTOTAL(9,H10)</f>
        <v>158340</v>
      </c>
      <c r="I9" s="65">
        <f>SUBTOTAL(9,I10)</f>
        <v>246660</v>
      </c>
      <c r="J9" s="65">
        <f>SUBTOTAL(9,J10)</f>
        <v>158340</v>
      </c>
      <c r="K9" s="65">
        <f>SUBTOTAL(9,K10)</f>
        <v>158340</v>
      </c>
      <c r="L9" s="65"/>
    </row>
    <row r="10" spans="1:12" ht="63.75" customHeight="1" x14ac:dyDescent="0.3">
      <c r="A10" s="4" t="s">
        <v>18</v>
      </c>
      <c r="B10" s="5" t="s">
        <v>560</v>
      </c>
      <c r="C10" s="6" t="s">
        <v>561</v>
      </c>
      <c r="D10" s="8" t="s">
        <v>19</v>
      </c>
      <c r="E10" s="59" t="s">
        <v>562</v>
      </c>
      <c r="F10" s="7"/>
      <c r="G10" s="7">
        <f>H10+I10</f>
        <v>405000</v>
      </c>
      <c r="H10" s="7">
        <v>158340</v>
      </c>
      <c r="I10" s="7">
        <v>246660</v>
      </c>
      <c r="J10" s="7">
        <v>158340</v>
      </c>
      <c r="K10" s="7">
        <v>158340</v>
      </c>
      <c r="L10" s="7"/>
    </row>
    <row r="11" spans="1:12" ht="48" customHeight="1" x14ac:dyDescent="0.3">
      <c r="A11" s="87" t="s">
        <v>264</v>
      </c>
      <c r="B11" s="87"/>
      <c r="C11" s="63" t="str">
        <f>SUBTOTAL(103,C12:C23)&amp;"건"</f>
        <v>12건</v>
      </c>
      <c r="D11" s="63"/>
      <c r="E11" s="64"/>
      <c r="F11" s="65">
        <f>SUBTOTAL(9,F12:F23)</f>
        <v>785500</v>
      </c>
      <c r="G11" s="65">
        <f>SUM(G12:G23)</f>
        <v>249842</v>
      </c>
      <c r="H11" s="65">
        <f>SUBTOTAL(9,H12:H23)</f>
        <v>138961</v>
      </c>
      <c r="I11" s="65">
        <f>SUBTOTAL(9,I12:I23)</f>
        <v>110881</v>
      </c>
      <c r="J11" s="65">
        <f>SUBTOTAL(9,J12:J23)</f>
        <v>138961</v>
      </c>
      <c r="K11" s="65">
        <f>SUBTOTAL(9,K12:K23)</f>
        <v>138961</v>
      </c>
      <c r="L11" s="3"/>
    </row>
    <row r="12" spans="1:12" ht="63.75" customHeight="1" x14ac:dyDescent="0.3">
      <c r="A12" s="4" t="s">
        <v>265</v>
      </c>
      <c r="B12" s="5" t="s">
        <v>555</v>
      </c>
      <c r="C12" s="23" t="s">
        <v>266</v>
      </c>
      <c r="D12" s="8" t="s">
        <v>267</v>
      </c>
      <c r="E12" s="57" t="s">
        <v>289</v>
      </c>
      <c r="F12" s="20">
        <v>2400</v>
      </c>
      <c r="G12" s="7">
        <f>SUM(H12:I12)</f>
        <v>12500</v>
      </c>
      <c r="H12" s="7">
        <v>10000</v>
      </c>
      <c r="I12" s="7">
        <v>2500</v>
      </c>
      <c r="J12" s="7">
        <v>10000</v>
      </c>
      <c r="K12" s="7">
        <v>10000</v>
      </c>
      <c r="L12" s="7"/>
    </row>
    <row r="13" spans="1:12" ht="87.75" customHeight="1" x14ac:dyDescent="0.3">
      <c r="A13" s="4" t="s">
        <v>265</v>
      </c>
      <c r="B13" s="5" t="s">
        <v>556</v>
      </c>
      <c r="C13" s="55" t="s">
        <v>554</v>
      </c>
      <c r="D13" s="8" t="s">
        <v>267</v>
      </c>
      <c r="E13" s="42" t="s">
        <v>268</v>
      </c>
      <c r="F13" s="20"/>
      <c r="G13" s="7">
        <f>SUM(H13:I13)</f>
        <v>9300</v>
      </c>
      <c r="H13" s="7">
        <v>7440</v>
      </c>
      <c r="I13" s="7">
        <v>1860</v>
      </c>
      <c r="J13" s="7">
        <v>7440</v>
      </c>
      <c r="K13" s="7">
        <v>7440</v>
      </c>
      <c r="L13" s="7"/>
    </row>
    <row r="14" spans="1:12" ht="92.25" customHeight="1" x14ac:dyDescent="0.3">
      <c r="A14" s="4" t="s">
        <v>265</v>
      </c>
      <c r="B14" s="5" t="s">
        <v>557</v>
      </c>
      <c r="C14" s="18" t="s">
        <v>269</v>
      </c>
      <c r="D14" s="24" t="s">
        <v>267</v>
      </c>
      <c r="E14" s="6" t="s">
        <v>290</v>
      </c>
      <c r="F14" s="7">
        <v>150000</v>
      </c>
      <c r="G14" s="7">
        <f t="shared" ref="G14:G22" si="3">SUM(H14:I14)</f>
        <v>30000</v>
      </c>
      <c r="H14" s="7">
        <v>15000</v>
      </c>
      <c r="I14" s="7">
        <v>15000</v>
      </c>
      <c r="J14" s="7">
        <v>15000</v>
      </c>
      <c r="K14" s="7">
        <v>15000</v>
      </c>
      <c r="L14" s="7"/>
    </row>
    <row r="15" spans="1:12" ht="82.5" customHeight="1" x14ac:dyDescent="0.3">
      <c r="A15" s="4" t="s">
        <v>265</v>
      </c>
      <c r="B15" s="6" t="s">
        <v>270</v>
      </c>
      <c r="C15" s="6" t="s">
        <v>271</v>
      </c>
      <c r="D15" s="8" t="s">
        <v>267</v>
      </c>
      <c r="E15" s="6" t="s">
        <v>559</v>
      </c>
      <c r="F15" s="7">
        <v>375600</v>
      </c>
      <c r="G15" s="7">
        <f t="shared" si="3"/>
        <v>20000</v>
      </c>
      <c r="H15" s="7">
        <v>10000</v>
      </c>
      <c r="I15" s="7">
        <v>10000</v>
      </c>
      <c r="J15" s="25">
        <v>10000</v>
      </c>
      <c r="K15" s="25">
        <v>10000</v>
      </c>
      <c r="L15" s="7"/>
    </row>
    <row r="16" spans="1:12" ht="71.25" customHeight="1" x14ac:dyDescent="0.3">
      <c r="A16" s="4" t="s">
        <v>265</v>
      </c>
      <c r="B16" s="12" t="s">
        <v>272</v>
      </c>
      <c r="C16" s="12" t="s">
        <v>273</v>
      </c>
      <c r="D16" s="8" t="s">
        <v>267</v>
      </c>
      <c r="E16" s="42" t="s">
        <v>291</v>
      </c>
      <c r="F16" s="26">
        <v>50000</v>
      </c>
      <c r="G16" s="7">
        <f t="shared" si="3"/>
        <v>20000</v>
      </c>
      <c r="H16" s="26">
        <v>10000</v>
      </c>
      <c r="I16" s="26">
        <v>10000</v>
      </c>
      <c r="J16" s="27">
        <v>10000</v>
      </c>
      <c r="K16" s="27">
        <v>10000</v>
      </c>
      <c r="L16" s="10"/>
    </row>
    <row r="17" spans="1:12" ht="92.25" customHeight="1" x14ac:dyDescent="0.3">
      <c r="A17" s="4" t="s">
        <v>265</v>
      </c>
      <c r="B17" s="33" t="s">
        <v>297</v>
      </c>
      <c r="C17" s="6" t="s">
        <v>274</v>
      </c>
      <c r="D17" s="8" t="s">
        <v>267</v>
      </c>
      <c r="E17" s="6" t="s">
        <v>292</v>
      </c>
      <c r="F17" s="7">
        <v>120000</v>
      </c>
      <c r="G17" s="7">
        <f t="shared" si="3"/>
        <v>25000</v>
      </c>
      <c r="H17" s="7">
        <v>20000</v>
      </c>
      <c r="I17" s="7">
        <v>5000</v>
      </c>
      <c r="J17" s="7">
        <v>20000</v>
      </c>
      <c r="K17" s="7">
        <v>20000</v>
      </c>
      <c r="L17" s="7"/>
    </row>
    <row r="18" spans="1:12" s="31" customFormat="1" ht="64.5" customHeight="1" x14ac:dyDescent="0.3">
      <c r="A18" s="28" t="s">
        <v>265</v>
      </c>
      <c r="B18" s="29" t="s">
        <v>275</v>
      </c>
      <c r="C18" s="19" t="s">
        <v>276</v>
      </c>
      <c r="D18" s="30" t="s">
        <v>277</v>
      </c>
      <c r="E18" s="19" t="s">
        <v>293</v>
      </c>
      <c r="F18" s="20"/>
      <c r="G18" s="7">
        <f t="shared" si="3"/>
        <v>11000</v>
      </c>
      <c r="H18" s="20">
        <v>5500</v>
      </c>
      <c r="I18" s="20">
        <v>5500</v>
      </c>
      <c r="J18" s="20">
        <v>5500</v>
      </c>
      <c r="K18" s="20">
        <v>5500</v>
      </c>
      <c r="L18" s="20"/>
    </row>
    <row r="19" spans="1:12" ht="63.75" customHeight="1" x14ac:dyDescent="0.3">
      <c r="A19" s="4" t="s">
        <v>265</v>
      </c>
      <c r="B19" s="5" t="s">
        <v>558</v>
      </c>
      <c r="C19" s="32" t="s">
        <v>278</v>
      </c>
      <c r="D19" s="8" t="s">
        <v>267</v>
      </c>
      <c r="E19" s="19" t="s">
        <v>294</v>
      </c>
      <c r="F19" s="7">
        <v>87500</v>
      </c>
      <c r="G19" s="20">
        <f t="shared" si="3"/>
        <v>10000</v>
      </c>
      <c r="H19" s="20">
        <v>5000</v>
      </c>
      <c r="I19" s="20">
        <v>5000</v>
      </c>
      <c r="J19" s="20">
        <v>5000</v>
      </c>
      <c r="K19" s="20">
        <v>5000</v>
      </c>
      <c r="L19" s="7"/>
    </row>
    <row r="20" spans="1:12" ht="60" customHeight="1" x14ac:dyDescent="0.3">
      <c r="A20" s="4" t="s">
        <v>265</v>
      </c>
      <c r="B20" s="5" t="s">
        <v>279</v>
      </c>
      <c r="C20" s="6" t="s">
        <v>280</v>
      </c>
      <c r="D20" s="8" t="s">
        <v>267</v>
      </c>
      <c r="E20" s="6" t="s">
        <v>281</v>
      </c>
      <c r="F20" s="7"/>
      <c r="G20" s="7">
        <f t="shared" si="3"/>
        <v>1100</v>
      </c>
      <c r="H20" s="7">
        <v>550</v>
      </c>
      <c r="I20" s="7">
        <v>550</v>
      </c>
      <c r="J20" s="7">
        <v>550</v>
      </c>
      <c r="K20" s="7">
        <v>550</v>
      </c>
      <c r="L20" s="7"/>
    </row>
    <row r="21" spans="1:12" ht="60" customHeight="1" x14ac:dyDescent="0.3">
      <c r="A21" s="4" t="s">
        <v>265</v>
      </c>
      <c r="B21" s="5" t="s">
        <v>282</v>
      </c>
      <c r="C21" s="6" t="s">
        <v>283</v>
      </c>
      <c r="D21" s="8" t="s">
        <v>267</v>
      </c>
      <c r="E21" s="19" t="s">
        <v>284</v>
      </c>
      <c r="F21" s="7"/>
      <c r="G21" s="7">
        <f t="shared" si="3"/>
        <v>1800</v>
      </c>
      <c r="H21" s="7">
        <v>900</v>
      </c>
      <c r="I21" s="7">
        <v>900</v>
      </c>
      <c r="J21" s="7">
        <v>900</v>
      </c>
      <c r="K21" s="7">
        <v>900</v>
      </c>
      <c r="L21" s="7"/>
    </row>
    <row r="22" spans="1:12" ht="60" customHeight="1" x14ac:dyDescent="0.3">
      <c r="A22" s="4" t="s">
        <v>265</v>
      </c>
      <c r="B22" s="5" t="s">
        <v>295</v>
      </c>
      <c r="C22" s="6" t="s">
        <v>285</v>
      </c>
      <c r="D22" s="8" t="s">
        <v>267</v>
      </c>
      <c r="E22" s="6" t="s">
        <v>286</v>
      </c>
      <c r="F22" s="7"/>
      <c r="G22" s="7">
        <f t="shared" si="3"/>
        <v>100000</v>
      </c>
      <c r="H22" s="7">
        <v>50000</v>
      </c>
      <c r="I22" s="7">
        <v>50000</v>
      </c>
      <c r="J22" s="7">
        <v>50000</v>
      </c>
      <c r="K22" s="7">
        <v>50000</v>
      </c>
      <c r="L22" s="7"/>
    </row>
    <row r="23" spans="1:12" ht="60" customHeight="1" x14ac:dyDescent="0.3">
      <c r="A23" s="4" t="s">
        <v>265</v>
      </c>
      <c r="B23" s="5" t="s">
        <v>296</v>
      </c>
      <c r="C23" s="6" t="s">
        <v>287</v>
      </c>
      <c r="D23" s="8" t="s">
        <v>267</v>
      </c>
      <c r="E23" s="6" t="s">
        <v>288</v>
      </c>
      <c r="F23" s="7"/>
      <c r="G23" s="7">
        <v>9142</v>
      </c>
      <c r="H23" s="7">
        <f>G23*0.5</f>
        <v>4571</v>
      </c>
      <c r="I23" s="7">
        <f>G23*0.5</f>
        <v>4571</v>
      </c>
      <c r="J23" s="7">
        <f>H23</f>
        <v>4571</v>
      </c>
      <c r="K23" s="7">
        <f>I23</f>
        <v>4571</v>
      </c>
      <c r="L23" s="7"/>
    </row>
    <row r="24" spans="1:12" ht="48" customHeight="1" x14ac:dyDescent="0.3">
      <c r="A24" s="88" t="s">
        <v>583</v>
      </c>
      <c r="B24" s="89"/>
      <c r="C24" s="82" t="str">
        <f>SUBTOTAL(103,C25:C37)&amp;"건"</f>
        <v>13건</v>
      </c>
      <c r="D24" s="82"/>
      <c r="E24" s="83"/>
      <c r="F24" s="84">
        <f>SUBTOTAL(9,F25:F37)</f>
        <v>381500</v>
      </c>
      <c r="G24" s="84">
        <f t="shared" ref="G24:K24" si="4">SUBTOTAL(9,G25:G37)</f>
        <v>189700</v>
      </c>
      <c r="H24" s="84">
        <f t="shared" si="4"/>
        <v>105600</v>
      </c>
      <c r="I24" s="84">
        <f t="shared" si="4"/>
        <v>84100</v>
      </c>
      <c r="J24" s="84">
        <f t="shared" si="4"/>
        <v>105600</v>
      </c>
      <c r="K24" s="84">
        <f t="shared" si="4"/>
        <v>105600</v>
      </c>
      <c r="L24" s="79"/>
    </row>
    <row r="25" spans="1:12" ht="63.95" customHeight="1" x14ac:dyDescent="0.3">
      <c r="A25" s="75" t="s">
        <v>584</v>
      </c>
      <c r="B25" s="76" t="s">
        <v>585</v>
      </c>
      <c r="C25" s="77" t="s">
        <v>586</v>
      </c>
      <c r="D25" s="77" t="s">
        <v>565</v>
      </c>
      <c r="E25" s="77" t="s">
        <v>587</v>
      </c>
      <c r="F25" s="78">
        <v>31200</v>
      </c>
      <c r="G25" s="78">
        <f>H25+I25</f>
        <v>13000</v>
      </c>
      <c r="H25" s="78">
        <v>7800</v>
      </c>
      <c r="I25" s="78">
        <v>5200</v>
      </c>
      <c r="J25" s="78">
        <v>7800</v>
      </c>
      <c r="K25" s="78">
        <v>7800</v>
      </c>
      <c r="L25" s="78"/>
    </row>
    <row r="26" spans="1:12" ht="63.95" customHeight="1" x14ac:dyDescent="0.3">
      <c r="A26" s="75" t="s">
        <v>584</v>
      </c>
      <c r="B26" s="76" t="s">
        <v>588</v>
      </c>
      <c r="C26" s="77" t="s">
        <v>589</v>
      </c>
      <c r="D26" s="77" t="s">
        <v>565</v>
      </c>
      <c r="E26" s="77" t="s">
        <v>590</v>
      </c>
      <c r="F26" s="78">
        <v>12000</v>
      </c>
      <c r="G26" s="78">
        <f t="shared" ref="G26:G33" si="5">H26+I26</f>
        <v>2000</v>
      </c>
      <c r="H26" s="78">
        <v>1200</v>
      </c>
      <c r="I26" s="78">
        <v>800</v>
      </c>
      <c r="J26" s="78">
        <v>1200</v>
      </c>
      <c r="K26" s="78">
        <v>1200</v>
      </c>
      <c r="L26" s="78"/>
    </row>
    <row r="27" spans="1:12" ht="63.95" customHeight="1" x14ac:dyDescent="0.3">
      <c r="A27" s="75" t="s">
        <v>584</v>
      </c>
      <c r="B27" s="76" t="s">
        <v>612</v>
      </c>
      <c r="C27" s="77" t="s">
        <v>591</v>
      </c>
      <c r="D27" s="77" t="s">
        <v>565</v>
      </c>
      <c r="E27" s="77" t="s">
        <v>592</v>
      </c>
      <c r="F27" s="78">
        <v>30000</v>
      </c>
      <c r="G27" s="78">
        <f t="shared" si="5"/>
        <v>1920</v>
      </c>
      <c r="H27" s="78">
        <v>960</v>
      </c>
      <c r="I27" s="78">
        <v>960</v>
      </c>
      <c r="J27" s="78">
        <v>960</v>
      </c>
      <c r="K27" s="78">
        <v>960</v>
      </c>
      <c r="L27" s="78"/>
    </row>
    <row r="28" spans="1:12" ht="63.95" customHeight="1" x14ac:dyDescent="0.3">
      <c r="A28" s="75" t="s">
        <v>584</v>
      </c>
      <c r="B28" s="76" t="s">
        <v>593</v>
      </c>
      <c r="C28" s="77" t="s">
        <v>594</v>
      </c>
      <c r="D28" s="77" t="s">
        <v>565</v>
      </c>
      <c r="E28" s="77" t="s">
        <v>595</v>
      </c>
      <c r="F28" s="78">
        <v>24300</v>
      </c>
      <c r="G28" s="78">
        <f t="shared" si="5"/>
        <v>120</v>
      </c>
      <c r="H28" s="78">
        <v>72</v>
      </c>
      <c r="I28" s="78">
        <v>48</v>
      </c>
      <c r="J28" s="78">
        <v>72</v>
      </c>
      <c r="K28" s="78">
        <v>72</v>
      </c>
      <c r="L28" s="78"/>
    </row>
    <row r="29" spans="1:12" ht="63.95" customHeight="1" x14ac:dyDescent="0.3">
      <c r="A29" s="75" t="s">
        <v>584</v>
      </c>
      <c r="B29" s="76" t="s">
        <v>596</v>
      </c>
      <c r="C29" s="77" t="s">
        <v>597</v>
      </c>
      <c r="D29" s="77" t="s">
        <v>565</v>
      </c>
      <c r="E29" s="77" t="s">
        <v>598</v>
      </c>
      <c r="F29" s="78">
        <v>12000</v>
      </c>
      <c r="G29" s="78">
        <f t="shared" si="5"/>
        <v>600</v>
      </c>
      <c r="H29" s="78">
        <v>360</v>
      </c>
      <c r="I29" s="78">
        <v>240</v>
      </c>
      <c r="J29" s="78">
        <v>360</v>
      </c>
      <c r="K29" s="78">
        <v>360</v>
      </c>
      <c r="L29" s="78"/>
    </row>
    <row r="30" spans="1:12" ht="63.95" customHeight="1" x14ac:dyDescent="0.3">
      <c r="A30" s="75" t="s">
        <v>120</v>
      </c>
      <c r="B30" s="76" t="s">
        <v>613</v>
      </c>
      <c r="C30" s="77" t="s">
        <v>121</v>
      </c>
      <c r="D30" s="77" t="s">
        <v>19</v>
      </c>
      <c r="E30" s="77" t="s">
        <v>599</v>
      </c>
      <c r="F30" s="78">
        <v>147000</v>
      </c>
      <c r="G30" s="78">
        <f t="shared" si="5"/>
        <v>750</v>
      </c>
      <c r="H30" s="78">
        <v>525</v>
      </c>
      <c r="I30" s="78">
        <v>225</v>
      </c>
      <c r="J30" s="78">
        <v>525</v>
      </c>
      <c r="K30" s="78">
        <v>525</v>
      </c>
      <c r="L30" s="78"/>
    </row>
    <row r="31" spans="1:12" ht="63.95" customHeight="1" x14ac:dyDescent="0.3">
      <c r="A31" s="75" t="s">
        <v>120</v>
      </c>
      <c r="B31" s="76" t="s">
        <v>614</v>
      </c>
      <c r="C31" s="77" t="s">
        <v>122</v>
      </c>
      <c r="D31" s="77" t="s">
        <v>19</v>
      </c>
      <c r="E31" s="77" t="s">
        <v>600</v>
      </c>
      <c r="F31" s="78"/>
      <c r="G31" s="78">
        <f t="shared" si="5"/>
        <v>2160</v>
      </c>
      <c r="H31" s="78">
        <v>648</v>
      </c>
      <c r="I31" s="78">
        <v>1512</v>
      </c>
      <c r="J31" s="78">
        <v>648</v>
      </c>
      <c r="K31" s="78">
        <v>648</v>
      </c>
      <c r="L31" s="78"/>
    </row>
    <row r="32" spans="1:12" ht="63.95" customHeight="1" x14ac:dyDescent="0.3">
      <c r="A32" s="75" t="s">
        <v>584</v>
      </c>
      <c r="B32" s="76" t="s">
        <v>615</v>
      </c>
      <c r="C32" s="77" t="s">
        <v>601</v>
      </c>
      <c r="D32" s="77" t="s">
        <v>565</v>
      </c>
      <c r="E32" s="77" t="s">
        <v>602</v>
      </c>
      <c r="F32" s="78"/>
      <c r="G32" s="78">
        <f t="shared" si="5"/>
        <v>29600</v>
      </c>
      <c r="H32" s="78">
        <v>17760</v>
      </c>
      <c r="I32" s="78">
        <v>11840</v>
      </c>
      <c r="J32" s="78">
        <v>17760</v>
      </c>
      <c r="K32" s="78">
        <v>17760</v>
      </c>
      <c r="L32" s="78"/>
    </row>
    <row r="33" spans="1:12" ht="63.95" customHeight="1" x14ac:dyDescent="0.3">
      <c r="A33" s="75" t="s">
        <v>584</v>
      </c>
      <c r="B33" s="76" t="s">
        <v>616</v>
      </c>
      <c r="C33" s="80" t="s">
        <v>603</v>
      </c>
      <c r="D33" s="80" t="s">
        <v>565</v>
      </c>
      <c r="E33" s="80" t="s">
        <v>604</v>
      </c>
      <c r="F33" s="81">
        <v>20000</v>
      </c>
      <c r="G33" s="81">
        <f t="shared" si="5"/>
        <v>15000</v>
      </c>
      <c r="H33" s="81">
        <v>12000</v>
      </c>
      <c r="I33" s="81">
        <v>3000</v>
      </c>
      <c r="J33" s="81">
        <v>12000</v>
      </c>
      <c r="K33" s="81">
        <v>12000</v>
      </c>
      <c r="L33" s="78"/>
    </row>
    <row r="34" spans="1:12" ht="63.95" customHeight="1" x14ac:dyDescent="0.3">
      <c r="A34" s="75" t="s">
        <v>584</v>
      </c>
      <c r="B34" s="76" t="s">
        <v>617</v>
      </c>
      <c r="C34" s="80" t="s">
        <v>605</v>
      </c>
      <c r="D34" s="80" t="s">
        <v>565</v>
      </c>
      <c r="E34" s="80" t="s">
        <v>606</v>
      </c>
      <c r="F34" s="81">
        <v>105000</v>
      </c>
      <c r="G34" s="81">
        <v>13200</v>
      </c>
      <c r="H34" s="81">
        <v>6600</v>
      </c>
      <c r="I34" s="81">
        <v>6600</v>
      </c>
      <c r="J34" s="81">
        <v>6600</v>
      </c>
      <c r="K34" s="81">
        <v>6600</v>
      </c>
      <c r="L34" s="78"/>
    </row>
    <row r="35" spans="1:12" ht="63.95" customHeight="1" x14ac:dyDescent="0.3">
      <c r="A35" s="75" t="s">
        <v>584</v>
      </c>
      <c r="B35" s="76" t="s">
        <v>618</v>
      </c>
      <c r="C35" s="80" t="s">
        <v>607</v>
      </c>
      <c r="D35" s="80" t="s">
        <v>19</v>
      </c>
      <c r="E35" s="85" t="s">
        <v>608</v>
      </c>
      <c r="F35" s="81"/>
      <c r="G35" s="81">
        <v>65000</v>
      </c>
      <c r="H35" s="81">
        <v>39000</v>
      </c>
      <c r="I35" s="81">
        <v>26000</v>
      </c>
      <c r="J35" s="81">
        <v>39000</v>
      </c>
      <c r="K35" s="81">
        <v>39000</v>
      </c>
      <c r="L35" s="78"/>
    </row>
    <row r="36" spans="1:12" ht="63.95" customHeight="1" x14ac:dyDescent="0.3">
      <c r="A36" s="75" t="s">
        <v>120</v>
      </c>
      <c r="B36" s="76" t="s">
        <v>611</v>
      </c>
      <c r="C36" s="77" t="s">
        <v>123</v>
      </c>
      <c r="D36" s="77" t="s">
        <v>19</v>
      </c>
      <c r="E36" s="77" t="s">
        <v>609</v>
      </c>
      <c r="F36" s="78"/>
      <c r="G36" s="78">
        <v>45000</v>
      </c>
      <c r="H36" s="78">
        <v>18000</v>
      </c>
      <c r="I36" s="78">
        <v>27000</v>
      </c>
      <c r="J36" s="78">
        <v>18000</v>
      </c>
      <c r="K36" s="78">
        <v>18000</v>
      </c>
      <c r="L36" s="78"/>
    </row>
    <row r="37" spans="1:12" ht="63.95" customHeight="1" x14ac:dyDescent="0.3">
      <c r="A37" s="75" t="s">
        <v>120</v>
      </c>
      <c r="B37" s="76" t="s">
        <v>124</v>
      </c>
      <c r="C37" s="77" t="s">
        <v>125</v>
      </c>
      <c r="D37" s="77" t="s">
        <v>19</v>
      </c>
      <c r="E37" s="77" t="s">
        <v>610</v>
      </c>
      <c r="F37" s="78"/>
      <c r="G37" s="78">
        <v>1350</v>
      </c>
      <c r="H37" s="78">
        <v>675</v>
      </c>
      <c r="I37" s="78">
        <v>675</v>
      </c>
      <c r="J37" s="78">
        <v>675</v>
      </c>
      <c r="K37" s="78">
        <v>675</v>
      </c>
      <c r="L37" s="78"/>
    </row>
  </sheetData>
  <mergeCells count="7">
    <mergeCell ref="A11:B11"/>
    <mergeCell ref="A24:B24"/>
    <mergeCell ref="K2:L2"/>
    <mergeCell ref="A1:L1"/>
    <mergeCell ref="A9:B9"/>
    <mergeCell ref="A5:B5"/>
    <mergeCell ref="A7:B7"/>
  </mergeCells>
  <phoneticPr fontId="1" type="noConversion"/>
  <pageMargins left="0" right="0" top="0.74803149606299213" bottom="0.74803149606299213" header="0.31496062992125984" footer="0.31496062992125984"/>
  <pageSetup paperSize="12" scale="48" fitToHeight="0" orientation="landscape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A1:M220"/>
  <sheetViews>
    <sheetView tabSelected="1" view="pageBreakPreview" zoomScale="55" zoomScaleNormal="85" zoomScaleSheetLayoutView="55" workbookViewId="0">
      <pane ySplit="4" topLeftCell="A128" activePane="bottomLeft" state="frozen"/>
      <selection pane="bottomLeft" activeCell="E136" sqref="E136"/>
    </sheetView>
  </sheetViews>
  <sheetFormatPr defaultRowHeight="26.25" x14ac:dyDescent="0.3"/>
  <cols>
    <col min="1" max="1" width="20.875" customWidth="1"/>
    <col min="2" max="2" width="38.5" customWidth="1"/>
    <col min="3" max="3" width="25.125" style="13" customWidth="1"/>
    <col min="4" max="4" width="43.625" customWidth="1"/>
    <col min="5" max="5" width="32.125" customWidth="1"/>
    <col min="6" max="6" width="39.625" style="17" customWidth="1"/>
    <col min="7" max="13" width="20.625" customWidth="1"/>
  </cols>
  <sheetData>
    <row r="1" spans="1:13" ht="77.25" customHeight="1" x14ac:dyDescent="0.3">
      <c r="A1" s="91" t="s">
        <v>17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</row>
    <row r="2" spans="1:13" ht="52.5" customHeight="1" x14ac:dyDescent="0.3">
      <c r="A2" s="2"/>
      <c r="B2" s="1"/>
      <c r="C2" s="1"/>
      <c r="D2" s="1"/>
      <c r="E2" s="1"/>
      <c r="F2" s="16" t="s">
        <v>105</v>
      </c>
      <c r="G2" s="1"/>
      <c r="H2" s="1"/>
      <c r="I2" s="1"/>
      <c r="J2" s="1"/>
      <c r="K2" s="1"/>
      <c r="L2" s="90" t="s">
        <v>10</v>
      </c>
      <c r="M2" s="90"/>
    </row>
    <row r="3" spans="1:13" ht="47.25" customHeight="1" x14ac:dyDescent="0.3">
      <c r="A3" s="92" t="s">
        <v>0</v>
      </c>
      <c r="B3" s="92" t="s">
        <v>7</v>
      </c>
      <c r="C3" s="92"/>
      <c r="D3" s="92" t="s">
        <v>8</v>
      </c>
      <c r="E3" s="92" t="s">
        <v>11</v>
      </c>
      <c r="F3" s="92" t="s">
        <v>9</v>
      </c>
      <c r="G3" s="93" t="s">
        <v>15</v>
      </c>
      <c r="H3" s="92" t="s">
        <v>1</v>
      </c>
      <c r="I3" s="92" t="s">
        <v>2</v>
      </c>
      <c r="J3" s="92" t="s">
        <v>3</v>
      </c>
      <c r="K3" s="92" t="s">
        <v>4</v>
      </c>
      <c r="L3" s="92" t="s">
        <v>6</v>
      </c>
      <c r="M3" s="92" t="s">
        <v>5</v>
      </c>
    </row>
    <row r="4" spans="1:13" ht="47.25" customHeight="1" x14ac:dyDescent="0.3">
      <c r="A4" s="92"/>
      <c r="B4" s="60" t="s">
        <v>13</v>
      </c>
      <c r="C4" s="60" t="s">
        <v>14</v>
      </c>
      <c r="D4" s="92"/>
      <c r="E4" s="92"/>
      <c r="F4" s="92"/>
      <c r="G4" s="93"/>
      <c r="H4" s="92"/>
      <c r="I4" s="92"/>
      <c r="J4" s="92"/>
      <c r="K4" s="92"/>
      <c r="L4" s="92"/>
      <c r="M4" s="92"/>
    </row>
    <row r="5" spans="1:13" ht="61.5" customHeight="1" x14ac:dyDescent="0.3">
      <c r="A5" s="61" t="s">
        <v>12</v>
      </c>
      <c r="B5" s="62"/>
      <c r="C5" s="61"/>
      <c r="D5" s="63" t="str">
        <f>SUBTOTAL(103,D6:D40)&amp;"건"</f>
        <v>35건</v>
      </c>
      <c r="E5" s="66"/>
      <c r="F5" s="67"/>
      <c r="G5" s="65">
        <f t="shared" ref="G5:L5" si="0">SUBTOTAL(9,G6:G40)</f>
        <v>0</v>
      </c>
      <c r="H5" s="65">
        <f t="shared" si="0"/>
        <v>175588</v>
      </c>
      <c r="I5" s="65">
        <f t="shared" si="0"/>
        <v>87794</v>
      </c>
      <c r="J5" s="65">
        <f t="shared" si="0"/>
        <v>87794</v>
      </c>
      <c r="K5" s="65">
        <f t="shared" si="0"/>
        <v>87794</v>
      </c>
      <c r="L5" s="65">
        <f t="shared" si="0"/>
        <v>87794</v>
      </c>
      <c r="M5" s="3"/>
    </row>
    <row r="6" spans="1:13" ht="61.5" customHeight="1" x14ac:dyDescent="0.3">
      <c r="A6" s="4" t="s">
        <v>104</v>
      </c>
      <c r="B6" s="6" t="s">
        <v>101</v>
      </c>
      <c r="C6" s="8" t="s">
        <v>100</v>
      </c>
      <c r="D6" s="6" t="s">
        <v>103</v>
      </c>
      <c r="E6" s="5" t="s">
        <v>102</v>
      </c>
      <c r="F6" s="6" t="s">
        <v>106</v>
      </c>
      <c r="G6" s="7"/>
      <c r="H6" s="7">
        <f t="shared" ref="H6:H40" si="1">SUM(I6:J6)</f>
        <v>2870</v>
      </c>
      <c r="I6" s="7">
        <v>1435</v>
      </c>
      <c r="J6" s="7">
        <v>1435</v>
      </c>
      <c r="K6" s="7">
        <v>1435</v>
      </c>
      <c r="L6" s="7">
        <v>1435</v>
      </c>
      <c r="M6" s="7"/>
    </row>
    <row r="7" spans="1:13" ht="61.5" customHeight="1" x14ac:dyDescent="0.3">
      <c r="A7" s="4" t="s">
        <v>104</v>
      </c>
      <c r="B7" s="5" t="s">
        <v>99</v>
      </c>
      <c r="C7" s="8" t="s">
        <v>98</v>
      </c>
      <c r="D7" s="6" t="s">
        <v>103</v>
      </c>
      <c r="E7" s="5" t="s">
        <v>102</v>
      </c>
      <c r="F7" s="6" t="s">
        <v>107</v>
      </c>
      <c r="G7" s="7"/>
      <c r="H7" s="7">
        <f t="shared" si="1"/>
        <v>10000</v>
      </c>
      <c r="I7" s="7">
        <v>5000</v>
      </c>
      <c r="J7" s="7">
        <v>5000</v>
      </c>
      <c r="K7" s="7">
        <v>5000</v>
      </c>
      <c r="L7" s="7">
        <v>5000</v>
      </c>
      <c r="M7" s="7"/>
    </row>
    <row r="8" spans="1:13" ht="61.5" customHeight="1" x14ac:dyDescent="0.3">
      <c r="A8" s="4" t="s">
        <v>104</v>
      </c>
      <c r="B8" s="5" t="s">
        <v>97</v>
      </c>
      <c r="C8" s="8" t="s">
        <v>96</v>
      </c>
      <c r="D8" s="6" t="s">
        <v>103</v>
      </c>
      <c r="E8" s="5" t="s">
        <v>102</v>
      </c>
      <c r="F8" s="6" t="s">
        <v>107</v>
      </c>
      <c r="G8" s="7"/>
      <c r="H8" s="7">
        <f t="shared" si="1"/>
        <v>10000</v>
      </c>
      <c r="I8" s="7">
        <v>5000</v>
      </c>
      <c r="J8" s="7">
        <v>5000</v>
      </c>
      <c r="K8" s="7">
        <v>5000</v>
      </c>
      <c r="L8" s="7">
        <v>5000</v>
      </c>
      <c r="M8" s="7"/>
    </row>
    <row r="9" spans="1:13" ht="61.5" customHeight="1" x14ac:dyDescent="0.3">
      <c r="A9" s="4" t="s">
        <v>104</v>
      </c>
      <c r="B9" s="5" t="s">
        <v>95</v>
      </c>
      <c r="C9" s="8" t="s">
        <v>94</v>
      </c>
      <c r="D9" s="6" t="s">
        <v>103</v>
      </c>
      <c r="E9" s="5" t="s">
        <v>102</v>
      </c>
      <c r="F9" s="6" t="s">
        <v>108</v>
      </c>
      <c r="G9" s="7"/>
      <c r="H9" s="7">
        <f t="shared" si="1"/>
        <v>5840</v>
      </c>
      <c r="I9" s="7">
        <v>2920</v>
      </c>
      <c r="J9" s="7">
        <v>2920</v>
      </c>
      <c r="K9" s="7">
        <v>2920</v>
      </c>
      <c r="L9" s="7">
        <v>2920</v>
      </c>
      <c r="M9" s="7"/>
    </row>
    <row r="10" spans="1:13" ht="61.5" customHeight="1" x14ac:dyDescent="0.3">
      <c r="A10" s="4" t="s">
        <v>104</v>
      </c>
      <c r="B10" s="5" t="s">
        <v>93</v>
      </c>
      <c r="C10" s="8" t="s">
        <v>92</v>
      </c>
      <c r="D10" s="6" t="s">
        <v>103</v>
      </c>
      <c r="E10" s="5" t="s">
        <v>102</v>
      </c>
      <c r="F10" s="6" t="s">
        <v>109</v>
      </c>
      <c r="G10" s="7"/>
      <c r="H10" s="7">
        <f t="shared" si="1"/>
        <v>4000</v>
      </c>
      <c r="I10" s="7">
        <v>2000</v>
      </c>
      <c r="J10" s="7">
        <v>2000</v>
      </c>
      <c r="K10" s="7">
        <v>2000</v>
      </c>
      <c r="L10" s="7">
        <v>2000</v>
      </c>
      <c r="M10" s="7"/>
    </row>
    <row r="11" spans="1:13" ht="61.5" customHeight="1" x14ac:dyDescent="0.3">
      <c r="A11" s="4" t="s">
        <v>104</v>
      </c>
      <c r="B11" s="5" t="s">
        <v>91</v>
      </c>
      <c r="C11" s="8" t="s">
        <v>90</v>
      </c>
      <c r="D11" s="6" t="s">
        <v>103</v>
      </c>
      <c r="E11" s="5" t="s">
        <v>102</v>
      </c>
      <c r="F11" s="6" t="s">
        <v>110</v>
      </c>
      <c r="G11" s="7"/>
      <c r="H11" s="7">
        <f t="shared" si="1"/>
        <v>8640</v>
      </c>
      <c r="I11" s="7">
        <v>4320</v>
      </c>
      <c r="J11" s="7">
        <v>4320</v>
      </c>
      <c r="K11" s="7">
        <v>4320</v>
      </c>
      <c r="L11" s="7">
        <v>4320</v>
      </c>
      <c r="M11" s="7"/>
    </row>
    <row r="12" spans="1:13" ht="61.5" customHeight="1" x14ac:dyDescent="0.3">
      <c r="A12" s="4" t="s">
        <v>104</v>
      </c>
      <c r="B12" s="5" t="s">
        <v>89</v>
      </c>
      <c r="C12" s="8" t="s">
        <v>88</v>
      </c>
      <c r="D12" s="6" t="s">
        <v>103</v>
      </c>
      <c r="E12" s="5" t="s">
        <v>102</v>
      </c>
      <c r="F12" s="6" t="s">
        <v>109</v>
      </c>
      <c r="G12" s="7"/>
      <c r="H12" s="7">
        <f t="shared" si="1"/>
        <v>4000</v>
      </c>
      <c r="I12" s="7">
        <v>2000</v>
      </c>
      <c r="J12" s="7">
        <v>2000</v>
      </c>
      <c r="K12" s="7">
        <v>2000</v>
      </c>
      <c r="L12" s="7">
        <v>2000</v>
      </c>
      <c r="M12" s="7"/>
    </row>
    <row r="13" spans="1:13" ht="61.5" customHeight="1" x14ac:dyDescent="0.3">
      <c r="A13" s="4" t="s">
        <v>104</v>
      </c>
      <c r="B13" s="5" t="s">
        <v>87</v>
      </c>
      <c r="C13" s="8" t="s">
        <v>86</v>
      </c>
      <c r="D13" s="6" t="s">
        <v>103</v>
      </c>
      <c r="E13" s="5" t="s">
        <v>102</v>
      </c>
      <c r="F13" s="6" t="s">
        <v>111</v>
      </c>
      <c r="G13" s="7"/>
      <c r="H13" s="7">
        <f t="shared" si="1"/>
        <v>3000</v>
      </c>
      <c r="I13" s="7">
        <v>1500</v>
      </c>
      <c r="J13" s="7">
        <v>1500</v>
      </c>
      <c r="K13" s="7">
        <v>1500</v>
      </c>
      <c r="L13" s="7">
        <v>1500</v>
      </c>
      <c r="M13" s="7"/>
    </row>
    <row r="14" spans="1:13" ht="61.5" customHeight="1" x14ac:dyDescent="0.3">
      <c r="A14" s="4" t="s">
        <v>104</v>
      </c>
      <c r="B14" s="5" t="s">
        <v>85</v>
      </c>
      <c r="C14" s="8" t="s">
        <v>84</v>
      </c>
      <c r="D14" s="6" t="s">
        <v>103</v>
      </c>
      <c r="E14" s="5" t="s">
        <v>102</v>
      </c>
      <c r="F14" s="6" t="s">
        <v>109</v>
      </c>
      <c r="G14" s="7"/>
      <c r="H14" s="7">
        <f t="shared" si="1"/>
        <v>4000</v>
      </c>
      <c r="I14" s="7">
        <v>2000</v>
      </c>
      <c r="J14" s="7">
        <v>2000</v>
      </c>
      <c r="K14" s="7">
        <v>2000</v>
      </c>
      <c r="L14" s="7">
        <v>2000</v>
      </c>
      <c r="M14" s="7"/>
    </row>
    <row r="15" spans="1:13" ht="61.5" customHeight="1" x14ac:dyDescent="0.3">
      <c r="A15" s="4" t="s">
        <v>104</v>
      </c>
      <c r="B15" s="5" t="s">
        <v>83</v>
      </c>
      <c r="C15" s="8" t="s">
        <v>82</v>
      </c>
      <c r="D15" s="6" t="s">
        <v>103</v>
      </c>
      <c r="E15" s="5" t="s">
        <v>102</v>
      </c>
      <c r="F15" s="6" t="s">
        <v>107</v>
      </c>
      <c r="G15" s="7"/>
      <c r="H15" s="7">
        <f t="shared" si="1"/>
        <v>10000</v>
      </c>
      <c r="I15" s="7">
        <v>5000</v>
      </c>
      <c r="J15" s="7">
        <v>5000</v>
      </c>
      <c r="K15" s="7">
        <v>5000</v>
      </c>
      <c r="L15" s="7">
        <v>5000</v>
      </c>
      <c r="M15" s="7"/>
    </row>
    <row r="16" spans="1:13" ht="61.5" customHeight="1" x14ac:dyDescent="0.3">
      <c r="A16" s="4" t="s">
        <v>104</v>
      </c>
      <c r="B16" s="5" t="s">
        <v>81</v>
      </c>
      <c r="C16" s="8" t="s">
        <v>80</v>
      </c>
      <c r="D16" s="6" t="s">
        <v>103</v>
      </c>
      <c r="E16" s="5" t="s">
        <v>102</v>
      </c>
      <c r="F16" s="6" t="s">
        <v>112</v>
      </c>
      <c r="G16" s="7"/>
      <c r="H16" s="7">
        <f t="shared" si="1"/>
        <v>2000</v>
      </c>
      <c r="I16" s="7">
        <v>1000</v>
      </c>
      <c r="J16" s="7">
        <v>1000</v>
      </c>
      <c r="K16" s="7">
        <v>1000</v>
      </c>
      <c r="L16" s="7">
        <v>1000</v>
      </c>
      <c r="M16" s="7"/>
    </row>
    <row r="17" spans="1:13" ht="61.5" customHeight="1" x14ac:dyDescent="0.3">
      <c r="A17" s="4" t="s">
        <v>104</v>
      </c>
      <c r="B17" s="5" t="s">
        <v>79</v>
      </c>
      <c r="C17" s="8" t="s">
        <v>78</v>
      </c>
      <c r="D17" s="6" t="s">
        <v>103</v>
      </c>
      <c r="E17" s="5" t="s">
        <v>102</v>
      </c>
      <c r="F17" s="6" t="s">
        <v>109</v>
      </c>
      <c r="G17" s="7"/>
      <c r="H17" s="7">
        <f t="shared" si="1"/>
        <v>4000</v>
      </c>
      <c r="I17" s="7">
        <v>2000</v>
      </c>
      <c r="J17" s="7">
        <v>2000</v>
      </c>
      <c r="K17" s="7">
        <v>2000</v>
      </c>
      <c r="L17" s="7">
        <v>2000</v>
      </c>
      <c r="M17" s="7"/>
    </row>
    <row r="18" spans="1:13" ht="61.5" customHeight="1" x14ac:dyDescent="0.3">
      <c r="A18" s="4" t="s">
        <v>104</v>
      </c>
      <c r="B18" s="12" t="s">
        <v>77</v>
      </c>
      <c r="C18" s="4" t="s">
        <v>76</v>
      </c>
      <c r="D18" s="6" t="s">
        <v>103</v>
      </c>
      <c r="E18" s="5" t="s">
        <v>102</v>
      </c>
      <c r="F18" s="6" t="s">
        <v>113</v>
      </c>
      <c r="G18" s="10"/>
      <c r="H18" s="7">
        <f t="shared" si="1"/>
        <v>1902</v>
      </c>
      <c r="I18" s="11">
        <v>951</v>
      </c>
      <c r="J18" s="11">
        <v>951</v>
      </c>
      <c r="K18" s="11">
        <v>951</v>
      </c>
      <c r="L18" s="11">
        <v>951</v>
      </c>
      <c r="M18" s="10"/>
    </row>
    <row r="19" spans="1:13" ht="61.5" customHeight="1" x14ac:dyDescent="0.3">
      <c r="A19" s="4" t="s">
        <v>104</v>
      </c>
      <c r="B19" s="12" t="s">
        <v>75</v>
      </c>
      <c r="C19" s="4" t="s">
        <v>74</v>
      </c>
      <c r="D19" s="6" t="s">
        <v>103</v>
      </c>
      <c r="E19" s="5" t="s">
        <v>102</v>
      </c>
      <c r="F19" s="6" t="s">
        <v>109</v>
      </c>
      <c r="G19" s="10"/>
      <c r="H19" s="7">
        <f t="shared" si="1"/>
        <v>4000</v>
      </c>
      <c r="I19" s="11">
        <v>2000</v>
      </c>
      <c r="J19" s="11">
        <v>2000</v>
      </c>
      <c r="K19" s="11">
        <v>2000</v>
      </c>
      <c r="L19" s="11">
        <v>2000</v>
      </c>
      <c r="M19" s="10"/>
    </row>
    <row r="20" spans="1:13" ht="61.5" customHeight="1" x14ac:dyDescent="0.3">
      <c r="A20" s="4" t="s">
        <v>104</v>
      </c>
      <c r="B20" s="12" t="s">
        <v>73</v>
      </c>
      <c r="C20" s="4" t="s">
        <v>72</v>
      </c>
      <c r="D20" s="6" t="s">
        <v>103</v>
      </c>
      <c r="E20" s="5" t="s">
        <v>102</v>
      </c>
      <c r="F20" s="6" t="s">
        <v>107</v>
      </c>
      <c r="G20" s="10"/>
      <c r="H20" s="7">
        <f t="shared" si="1"/>
        <v>10000</v>
      </c>
      <c r="I20" s="11">
        <v>5000</v>
      </c>
      <c r="J20" s="11">
        <v>5000</v>
      </c>
      <c r="K20" s="11">
        <v>5000</v>
      </c>
      <c r="L20" s="11">
        <v>5000</v>
      </c>
      <c r="M20" s="10"/>
    </row>
    <row r="21" spans="1:13" ht="61.5" customHeight="1" x14ac:dyDescent="0.3">
      <c r="A21" s="4" t="s">
        <v>104</v>
      </c>
      <c r="B21" s="12" t="s">
        <v>71</v>
      </c>
      <c r="C21" s="4" t="s">
        <v>70</v>
      </c>
      <c r="D21" s="6" t="s">
        <v>103</v>
      </c>
      <c r="E21" s="5" t="s">
        <v>102</v>
      </c>
      <c r="F21" s="6" t="s">
        <v>109</v>
      </c>
      <c r="G21" s="10"/>
      <c r="H21" s="7">
        <f t="shared" si="1"/>
        <v>4000</v>
      </c>
      <c r="I21" s="11">
        <v>2000</v>
      </c>
      <c r="J21" s="11">
        <v>2000</v>
      </c>
      <c r="K21" s="11">
        <v>2000</v>
      </c>
      <c r="L21" s="11">
        <v>2000</v>
      </c>
      <c r="M21" s="10"/>
    </row>
    <row r="22" spans="1:13" ht="61.5" customHeight="1" x14ac:dyDescent="0.3">
      <c r="A22" s="4" t="s">
        <v>104</v>
      </c>
      <c r="B22" s="12" t="s">
        <v>69</v>
      </c>
      <c r="C22" s="4" t="s">
        <v>68</v>
      </c>
      <c r="D22" s="6" t="s">
        <v>103</v>
      </c>
      <c r="E22" s="5" t="s">
        <v>102</v>
      </c>
      <c r="F22" s="6" t="s">
        <v>114</v>
      </c>
      <c r="G22" s="10"/>
      <c r="H22" s="7">
        <f t="shared" si="1"/>
        <v>5404</v>
      </c>
      <c r="I22" s="11">
        <v>2702</v>
      </c>
      <c r="J22" s="11">
        <v>2702</v>
      </c>
      <c r="K22" s="11">
        <v>2702</v>
      </c>
      <c r="L22" s="11">
        <v>2702</v>
      </c>
      <c r="M22" s="10"/>
    </row>
    <row r="23" spans="1:13" ht="61.5" customHeight="1" x14ac:dyDescent="0.3">
      <c r="A23" s="4" t="s">
        <v>104</v>
      </c>
      <c r="B23" s="12" t="s">
        <v>67</v>
      </c>
      <c r="C23" s="4" t="s">
        <v>66</v>
      </c>
      <c r="D23" s="6" t="s">
        <v>103</v>
      </c>
      <c r="E23" s="5" t="s">
        <v>102</v>
      </c>
      <c r="F23" s="6" t="s">
        <v>107</v>
      </c>
      <c r="G23" s="10"/>
      <c r="H23" s="7">
        <f t="shared" si="1"/>
        <v>10000</v>
      </c>
      <c r="I23" s="11">
        <v>5000</v>
      </c>
      <c r="J23" s="11">
        <v>5000</v>
      </c>
      <c r="K23" s="11">
        <v>5000</v>
      </c>
      <c r="L23" s="11">
        <v>5000</v>
      </c>
      <c r="M23" s="10"/>
    </row>
    <row r="24" spans="1:13" ht="57.75" customHeight="1" x14ac:dyDescent="0.3">
      <c r="A24" s="4" t="s">
        <v>104</v>
      </c>
      <c r="B24" s="12" t="s">
        <v>65</v>
      </c>
      <c r="C24" s="4" t="s">
        <v>64</v>
      </c>
      <c r="D24" s="6" t="s">
        <v>103</v>
      </c>
      <c r="E24" s="5" t="s">
        <v>102</v>
      </c>
      <c r="F24" s="6" t="s">
        <v>115</v>
      </c>
      <c r="G24" s="10"/>
      <c r="H24" s="7">
        <f t="shared" si="1"/>
        <v>2850</v>
      </c>
      <c r="I24" s="11">
        <v>1425</v>
      </c>
      <c r="J24" s="11">
        <v>1425</v>
      </c>
      <c r="K24" s="11">
        <v>1425</v>
      </c>
      <c r="L24" s="11">
        <v>1425</v>
      </c>
      <c r="M24" s="10"/>
    </row>
    <row r="25" spans="1:13" ht="61.5" customHeight="1" x14ac:dyDescent="0.3">
      <c r="A25" s="4" t="s">
        <v>104</v>
      </c>
      <c r="B25" s="12" t="s">
        <v>63</v>
      </c>
      <c r="C25" s="4" t="s">
        <v>62</v>
      </c>
      <c r="D25" s="6" t="s">
        <v>103</v>
      </c>
      <c r="E25" s="5" t="s">
        <v>102</v>
      </c>
      <c r="F25" s="6" t="s">
        <v>116</v>
      </c>
      <c r="G25" s="10"/>
      <c r="H25" s="7">
        <f t="shared" si="1"/>
        <v>2500</v>
      </c>
      <c r="I25" s="11">
        <v>1250</v>
      </c>
      <c r="J25" s="11">
        <v>1250</v>
      </c>
      <c r="K25" s="11">
        <v>1250</v>
      </c>
      <c r="L25" s="11">
        <v>1250</v>
      </c>
      <c r="M25" s="10"/>
    </row>
    <row r="26" spans="1:13" ht="61.5" customHeight="1" x14ac:dyDescent="0.3">
      <c r="A26" s="4" t="s">
        <v>104</v>
      </c>
      <c r="B26" s="12" t="s">
        <v>61</v>
      </c>
      <c r="C26" s="4" t="s">
        <v>60</v>
      </c>
      <c r="D26" s="6" t="s">
        <v>103</v>
      </c>
      <c r="E26" s="5" t="s">
        <v>102</v>
      </c>
      <c r="F26" s="6" t="s">
        <v>109</v>
      </c>
      <c r="G26" s="10"/>
      <c r="H26" s="7">
        <f t="shared" si="1"/>
        <v>4000</v>
      </c>
      <c r="I26" s="11">
        <v>2000</v>
      </c>
      <c r="J26" s="11">
        <v>2000</v>
      </c>
      <c r="K26" s="11">
        <v>2000</v>
      </c>
      <c r="L26" s="11">
        <v>2000</v>
      </c>
      <c r="M26" s="10"/>
    </row>
    <row r="27" spans="1:13" ht="61.5" customHeight="1" x14ac:dyDescent="0.3">
      <c r="A27" s="4" t="s">
        <v>104</v>
      </c>
      <c r="B27" s="12" t="s">
        <v>59</v>
      </c>
      <c r="C27" s="4" t="s">
        <v>58</v>
      </c>
      <c r="D27" s="6" t="s">
        <v>103</v>
      </c>
      <c r="E27" s="5" t="s">
        <v>102</v>
      </c>
      <c r="F27" s="6" t="s">
        <v>109</v>
      </c>
      <c r="G27" s="10"/>
      <c r="H27" s="7">
        <f t="shared" si="1"/>
        <v>4000</v>
      </c>
      <c r="I27" s="11">
        <v>2000</v>
      </c>
      <c r="J27" s="11">
        <v>2000</v>
      </c>
      <c r="K27" s="11">
        <v>2000</v>
      </c>
      <c r="L27" s="11">
        <v>2000</v>
      </c>
      <c r="M27" s="10"/>
    </row>
    <row r="28" spans="1:13" ht="61.5" customHeight="1" x14ac:dyDescent="0.3">
      <c r="A28" s="4" t="s">
        <v>104</v>
      </c>
      <c r="B28" s="12" t="s">
        <v>57</v>
      </c>
      <c r="C28" s="4" t="s">
        <v>56</v>
      </c>
      <c r="D28" s="6" t="s">
        <v>103</v>
      </c>
      <c r="E28" s="5" t="s">
        <v>102</v>
      </c>
      <c r="F28" s="6" t="s">
        <v>111</v>
      </c>
      <c r="G28" s="10"/>
      <c r="H28" s="7">
        <f t="shared" si="1"/>
        <v>3000</v>
      </c>
      <c r="I28" s="11">
        <v>1500</v>
      </c>
      <c r="J28" s="11">
        <v>1500</v>
      </c>
      <c r="K28" s="11">
        <v>1500</v>
      </c>
      <c r="L28" s="11">
        <v>1500</v>
      </c>
      <c r="M28" s="10"/>
    </row>
    <row r="29" spans="1:13" ht="61.5" customHeight="1" x14ac:dyDescent="0.3">
      <c r="A29" s="4" t="s">
        <v>104</v>
      </c>
      <c r="B29" s="12" t="s">
        <v>55</v>
      </c>
      <c r="C29" s="4" t="s">
        <v>54</v>
      </c>
      <c r="D29" s="6" t="s">
        <v>103</v>
      </c>
      <c r="E29" s="5" t="s">
        <v>102</v>
      </c>
      <c r="F29" s="6" t="s">
        <v>109</v>
      </c>
      <c r="G29" s="10"/>
      <c r="H29" s="7">
        <f t="shared" si="1"/>
        <v>4000</v>
      </c>
      <c r="I29" s="11">
        <v>2000</v>
      </c>
      <c r="J29" s="11">
        <v>2000</v>
      </c>
      <c r="K29" s="11">
        <v>2000</v>
      </c>
      <c r="L29" s="11">
        <v>2000</v>
      </c>
      <c r="M29" s="10"/>
    </row>
    <row r="30" spans="1:13" ht="61.5" customHeight="1" x14ac:dyDescent="0.3">
      <c r="A30" s="4" t="s">
        <v>104</v>
      </c>
      <c r="B30" s="12" t="s">
        <v>53</v>
      </c>
      <c r="C30" s="4" t="s">
        <v>52</v>
      </c>
      <c r="D30" s="6" t="s">
        <v>103</v>
      </c>
      <c r="E30" s="5" t="s">
        <v>102</v>
      </c>
      <c r="F30" s="6" t="s">
        <v>117</v>
      </c>
      <c r="G30" s="10"/>
      <c r="H30" s="7">
        <f t="shared" si="1"/>
        <v>1320</v>
      </c>
      <c r="I30" s="11">
        <v>660</v>
      </c>
      <c r="J30" s="11">
        <v>660</v>
      </c>
      <c r="K30" s="11">
        <v>660</v>
      </c>
      <c r="L30" s="11">
        <v>660</v>
      </c>
      <c r="M30" s="10"/>
    </row>
    <row r="31" spans="1:13" ht="61.5" customHeight="1" x14ac:dyDescent="0.3">
      <c r="A31" s="4" t="s">
        <v>104</v>
      </c>
      <c r="B31" s="12" t="s">
        <v>51</v>
      </c>
      <c r="C31" s="4" t="s">
        <v>50</v>
      </c>
      <c r="D31" s="6" t="s">
        <v>103</v>
      </c>
      <c r="E31" s="5" t="s">
        <v>102</v>
      </c>
      <c r="F31" s="6" t="s">
        <v>109</v>
      </c>
      <c r="G31" s="10"/>
      <c r="H31" s="7">
        <f t="shared" si="1"/>
        <v>4000</v>
      </c>
      <c r="I31" s="11">
        <v>2000</v>
      </c>
      <c r="J31" s="11">
        <v>2000</v>
      </c>
      <c r="K31" s="11">
        <v>2000</v>
      </c>
      <c r="L31" s="11">
        <v>2000</v>
      </c>
      <c r="M31" s="10"/>
    </row>
    <row r="32" spans="1:13" ht="61.5" customHeight="1" x14ac:dyDescent="0.3">
      <c r="A32" s="4" t="s">
        <v>104</v>
      </c>
      <c r="B32" s="12" t="s">
        <v>49</v>
      </c>
      <c r="C32" s="4" t="s">
        <v>48</v>
      </c>
      <c r="D32" s="6" t="s">
        <v>103</v>
      </c>
      <c r="E32" s="5" t="s">
        <v>102</v>
      </c>
      <c r="F32" s="6" t="s">
        <v>111</v>
      </c>
      <c r="G32" s="10"/>
      <c r="H32" s="7">
        <f t="shared" si="1"/>
        <v>3000</v>
      </c>
      <c r="I32" s="11">
        <v>1500</v>
      </c>
      <c r="J32" s="11">
        <v>1500</v>
      </c>
      <c r="K32" s="11">
        <v>1500</v>
      </c>
      <c r="L32" s="11">
        <v>1500</v>
      </c>
      <c r="M32" s="10"/>
    </row>
    <row r="33" spans="1:13" ht="61.5" customHeight="1" x14ac:dyDescent="0.3">
      <c r="A33" s="4" t="s">
        <v>104</v>
      </c>
      <c r="B33" s="12" t="s">
        <v>47</v>
      </c>
      <c r="C33" s="4" t="s">
        <v>46</v>
      </c>
      <c r="D33" s="6" t="s">
        <v>103</v>
      </c>
      <c r="E33" s="5" t="s">
        <v>102</v>
      </c>
      <c r="F33" s="6" t="s">
        <v>109</v>
      </c>
      <c r="G33" s="10"/>
      <c r="H33" s="7">
        <f t="shared" si="1"/>
        <v>4000</v>
      </c>
      <c r="I33" s="11">
        <v>2000</v>
      </c>
      <c r="J33" s="11">
        <v>2000</v>
      </c>
      <c r="K33" s="11">
        <v>2000</v>
      </c>
      <c r="L33" s="11">
        <v>2000</v>
      </c>
      <c r="M33" s="10"/>
    </row>
    <row r="34" spans="1:13" ht="61.5" customHeight="1" x14ac:dyDescent="0.3">
      <c r="A34" s="4" t="s">
        <v>104</v>
      </c>
      <c r="B34" s="12" t="s">
        <v>45</v>
      </c>
      <c r="C34" s="4" t="s">
        <v>44</v>
      </c>
      <c r="D34" s="6" t="s">
        <v>103</v>
      </c>
      <c r="E34" s="5" t="s">
        <v>102</v>
      </c>
      <c r="F34" s="6" t="s">
        <v>109</v>
      </c>
      <c r="G34" s="10"/>
      <c r="H34" s="7">
        <f t="shared" si="1"/>
        <v>4000</v>
      </c>
      <c r="I34" s="11">
        <v>2000</v>
      </c>
      <c r="J34" s="11">
        <v>2000</v>
      </c>
      <c r="K34" s="11">
        <v>2000</v>
      </c>
      <c r="L34" s="11">
        <v>2000</v>
      </c>
      <c r="M34" s="10"/>
    </row>
    <row r="35" spans="1:13" ht="61.5" customHeight="1" x14ac:dyDescent="0.3">
      <c r="A35" s="4" t="s">
        <v>104</v>
      </c>
      <c r="B35" s="12" t="s">
        <v>43</v>
      </c>
      <c r="C35" s="4" t="s">
        <v>42</v>
      </c>
      <c r="D35" s="6" t="s">
        <v>103</v>
      </c>
      <c r="E35" s="5" t="s">
        <v>102</v>
      </c>
      <c r="F35" s="6" t="s">
        <v>109</v>
      </c>
      <c r="G35" s="10"/>
      <c r="H35" s="7">
        <f t="shared" si="1"/>
        <v>4000</v>
      </c>
      <c r="I35" s="11">
        <v>2000</v>
      </c>
      <c r="J35" s="11">
        <v>2000</v>
      </c>
      <c r="K35" s="11">
        <v>2000</v>
      </c>
      <c r="L35" s="11">
        <v>2000</v>
      </c>
      <c r="M35" s="10"/>
    </row>
    <row r="36" spans="1:13" ht="61.5" customHeight="1" x14ac:dyDescent="0.3">
      <c r="A36" s="4" t="s">
        <v>104</v>
      </c>
      <c r="B36" s="12" t="s">
        <v>41</v>
      </c>
      <c r="C36" s="4" t="s">
        <v>40</v>
      </c>
      <c r="D36" s="6" t="s">
        <v>103</v>
      </c>
      <c r="E36" s="5" t="s">
        <v>102</v>
      </c>
      <c r="F36" s="6" t="s">
        <v>107</v>
      </c>
      <c r="G36" s="10"/>
      <c r="H36" s="7">
        <f t="shared" si="1"/>
        <v>10000</v>
      </c>
      <c r="I36" s="11">
        <v>5000</v>
      </c>
      <c r="J36" s="11">
        <v>5000</v>
      </c>
      <c r="K36" s="11">
        <v>5000</v>
      </c>
      <c r="L36" s="11">
        <v>5000</v>
      </c>
      <c r="M36" s="10"/>
    </row>
    <row r="37" spans="1:13" ht="61.5" customHeight="1" x14ac:dyDescent="0.3">
      <c r="A37" s="4" t="s">
        <v>104</v>
      </c>
      <c r="B37" s="12" t="s">
        <v>39</v>
      </c>
      <c r="C37" s="4" t="s">
        <v>38</v>
      </c>
      <c r="D37" s="6" t="s">
        <v>103</v>
      </c>
      <c r="E37" s="5" t="s">
        <v>102</v>
      </c>
      <c r="F37" s="6" t="s">
        <v>107</v>
      </c>
      <c r="G37" s="10"/>
      <c r="H37" s="7">
        <f t="shared" si="1"/>
        <v>10000</v>
      </c>
      <c r="I37" s="11">
        <v>5000</v>
      </c>
      <c r="J37" s="11">
        <v>5000</v>
      </c>
      <c r="K37" s="11">
        <v>5000</v>
      </c>
      <c r="L37" s="11">
        <v>5000</v>
      </c>
      <c r="M37" s="10"/>
    </row>
    <row r="38" spans="1:13" ht="61.5" customHeight="1" x14ac:dyDescent="0.3">
      <c r="A38" s="4" t="s">
        <v>104</v>
      </c>
      <c r="B38" s="12" t="s">
        <v>37</v>
      </c>
      <c r="C38" s="4" t="s">
        <v>36</v>
      </c>
      <c r="D38" s="6" t="s">
        <v>103</v>
      </c>
      <c r="E38" s="5" t="s">
        <v>102</v>
      </c>
      <c r="F38" s="6" t="s">
        <v>109</v>
      </c>
      <c r="G38" s="10"/>
      <c r="H38" s="7">
        <f t="shared" si="1"/>
        <v>4000</v>
      </c>
      <c r="I38" s="11">
        <v>2000</v>
      </c>
      <c r="J38" s="11">
        <v>2000</v>
      </c>
      <c r="K38" s="11">
        <v>2000</v>
      </c>
      <c r="L38" s="11">
        <v>2000</v>
      </c>
      <c r="M38" s="10"/>
    </row>
    <row r="39" spans="1:13" ht="61.5" customHeight="1" x14ac:dyDescent="0.3">
      <c r="A39" s="4" t="s">
        <v>104</v>
      </c>
      <c r="B39" s="12" t="s">
        <v>35</v>
      </c>
      <c r="C39" s="4" t="s">
        <v>34</v>
      </c>
      <c r="D39" s="6" t="s">
        <v>103</v>
      </c>
      <c r="E39" s="5" t="s">
        <v>102</v>
      </c>
      <c r="F39" s="6" t="s">
        <v>118</v>
      </c>
      <c r="G39" s="10"/>
      <c r="H39" s="7">
        <f t="shared" si="1"/>
        <v>4800</v>
      </c>
      <c r="I39" s="11">
        <v>2400</v>
      </c>
      <c r="J39" s="11">
        <v>2400</v>
      </c>
      <c r="K39" s="11">
        <v>2400</v>
      </c>
      <c r="L39" s="11">
        <v>2400</v>
      </c>
      <c r="M39" s="10"/>
    </row>
    <row r="40" spans="1:13" ht="61.5" customHeight="1" x14ac:dyDescent="0.3">
      <c r="A40" s="4" t="s">
        <v>104</v>
      </c>
      <c r="B40" s="12" t="s">
        <v>33</v>
      </c>
      <c r="C40" s="4" t="s">
        <v>32</v>
      </c>
      <c r="D40" s="6" t="s">
        <v>103</v>
      </c>
      <c r="E40" s="5" t="s">
        <v>102</v>
      </c>
      <c r="F40" s="6" t="s">
        <v>119</v>
      </c>
      <c r="G40" s="10"/>
      <c r="H40" s="7">
        <f t="shared" si="1"/>
        <v>2462</v>
      </c>
      <c r="I40" s="11">
        <v>1231</v>
      </c>
      <c r="J40" s="11">
        <v>1231</v>
      </c>
      <c r="K40" s="11">
        <v>1231</v>
      </c>
      <c r="L40" s="11">
        <v>1231</v>
      </c>
      <c r="M40" s="10"/>
    </row>
    <row r="41" spans="1:13" ht="57.75" customHeight="1" x14ac:dyDescent="0.3">
      <c r="A41" s="61" t="s">
        <v>545</v>
      </c>
      <c r="B41" s="62"/>
      <c r="C41" s="61"/>
      <c r="D41" s="63" t="str">
        <f>SUBTOTAL(103,D42:D50)&amp;"건"</f>
        <v>9건</v>
      </c>
      <c r="E41" s="63"/>
      <c r="F41" s="64"/>
      <c r="G41" s="65"/>
      <c r="H41" s="65">
        <f>SUM(H42:H50)</f>
        <v>405000</v>
      </c>
      <c r="I41" s="65">
        <f t="shared" ref="I41:L41" si="2">SUM(I42:I50)</f>
        <v>158340</v>
      </c>
      <c r="J41" s="65">
        <f t="shared" si="2"/>
        <v>246660</v>
      </c>
      <c r="K41" s="65">
        <f t="shared" si="2"/>
        <v>158340</v>
      </c>
      <c r="L41" s="65">
        <f t="shared" si="2"/>
        <v>158340</v>
      </c>
      <c r="M41" s="3"/>
    </row>
    <row r="42" spans="1:13" ht="63.75" customHeight="1" x14ac:dyDescent="0.3">
      <c r="A42" s="4" t="s">
        <v>563</v>
      </c>
      <c r="B42" s="14" t="s">
        <v>575</v>
      </c>
      <c r="C42" s="9" t="s">
        <v>564</v>
      </c>
      <c r="D42" s="6" t="s">
        <v>561</v>
      </c>
      <c r="E42" s="6" t="s">
        <v>565</v>
      </c>
      <c r="F42" s="6" t="s">
        <v>562</v>
      </c>
      <c r="G42" s="7"/>
      <c r="H42" s="7">
        <v>45000</v>
      </c>
      <c r="I42" s="7">
        <v>18000</v>
      </c>
      <c r="J42" s="7">
        <f>H42-I42</f>
        <v>27000</v>
      </c>
      <c r="K42" s="7">
        <v>18000</v>
      </c>
      <c r="L42" s="7">
        <v>18000</v>
      </c>
      <c r="M42" s="7"/>
    </row>
    <row r="43" spans="1:13" ht="63.75" customHeight="1" x14ac:dyDescent="0.3">
      <c r="A43" s="4" t="s">
        <v>563</v>
      </c>
      <c r="B43" s="15" t="s">
        <v>576</v>
      </c>
      <c r="C43" s="9" t="s">
        <v>566</v>
      </c>
      <c r="D43" s="6" t="s">
        <v>561</v>
      </c>
      <c r="E43" s="6" t="s">
        <v>565</v>
      </c>
      <c r="F43" s="6" t="s">
        <v>562</v>
      </c>
      <c r="G43" s="7"/>
      <c r="H43" s="7">
        <v>45000</v>
      </c>
      <c r="I43" s="7">
        <v>16170</v>
      </c>
      <c r="J43" s="7">
        <f t="shared" ref="J43:J50" si="3">H43-I43</f>
        <v>28830</v>
      </c>
      <c r="K43" s="7">
        <v>16170</v>
      </c>
      <c r="L43" s="7">
        <v>16170</v>
      </c>
      <c r="M43" s="7"/>
    </row>
    <row r="44" spans="1:13" ht="96.75" customHeight="1" x14ac:dyDescent="0.3">
      <c r="A44" s="4" t="s">
        <v>563</v>
      </c>
      <c r="B44" s="74" t="s">
        <v>577</v>
      </c>
      <c r="C44" s="9" t="s">
        <v>567</v>
      </c>
      <c r="D44" s="6" t="s">
        <v>561</v>
      </c>
      <c r="E44" s="6" t="s">
        <v>565</v>
      </c>
      <c r="F44" s="77" t="s">
        <v>562</v>
      </c>
      <c r="G44" s="7"/>
      <c r="H44" s="7">
        <v>45000</v>
      </c>
      <c r="I44" s="7">
        <v>16170</v>
      </c>
      <c r="J44" s="7">
        <f t="shared" si="3"/>
        <v>28830</v>
      </c>
      <c r="K44" s="7">
        <v>16170</v>
      </c>
      <c r="L44" s="7">
        <v>16170</v>
      </c>
      <c r="M44" s="7"/>
    </row>
    <row r="45" spans="1:13" ht="63.75" customHeight="1" x14ac:dyDescent="0.3">
      <c r="A45" s="4" t="s">
        <v>563</v>
      </c>
      <c r="B45" s="15" t="s">
        <v>568</v>
      </c>
      <c r="C45" s="9" t="s">
        <v>569</v>
      </c>
      <c r="D45" s="6" t="s">
        <v>561</v>
      </c>
      <c r="E45" s="6" t="s">
        <v>565</v>
      </c>
      <c r="F45" s="77" t="s">
        <v>562</v>
      </c>
      <c r="G45" s="7"/>
      <c r="H45" s="7">
        <v>45000</v>
      </c>
      <c r="I45" s="7">
        <v>18000</v>
      </c>
      <c r="J45" s="7">
        <f t="shared" si="3"/>
        <v>27000</v>
      </c>
      <c r="K45" s="7">
        <v>18000</v>
      </c>
      <c r="L45" s="7">
        <v>18000</v>
      </c>
      <c r="M45" s="7"/>
    </row>
    <row r="46" spans="1:13" ht="63.75" customHeight="1" x14ac:dyDescent="0.3">
      <c r="A46" s="4" t="s">
        <v>563</v>
      </c>
      <c r="B46" s="15" t="s">
        <v>578</v>
      </c>
      <c r="C46" s="9" t="s">
        <v>570</v>
      </c>
      <c r="D46" s="6" t="s">
        <v>561</v>
      </c>
      <c r="E46" s="6" t="s">
        <v>565</v>
      </c>
      <c r="F46" s="77" t="s">
        <v>562</v>
      </c>
      <c r="G46" s="7"/>
      <c r="H46" s="7">
        <v>45000</v>
      </c>
      <c r="I46" s="7">
        <v>18000</v>
      </c>
      <c r="J46" s="7">
        <f t="shared" si="3"/>
        <v>27000</v>
      </c>
      <c r="K46" s="7">
        <v>18000</v>
      </c>
      <c r="L46" s="7">
        <v>18000</v>
      </c>
      <c r="M46" s="7"/>
    </row>
    <row r="47" spans="1:13" ht="63.75" customHeight="1" x14ac:dyDescent="0.3">
      <c r="A47" s="4" t="s">
        <v>563</v>
      </c>
      <c r="B47" s="6" t="s">
        <v>579</v>
      </c>
      <c r="C47" s="8" t="s">
        <v>571</v>
      </c>
      <c r="D47" s="6" t="s">
        <v>561</v>
      </c>
      <c r="E47" s="6" t="s">
        <v>565</v>
      </c>
      <c r="F47" s="77" t="s">
        <v>562</v>
      </c>
      <c r="G47" s="7"/>
      <c r="H47" s="7">
        <v>45000</v>
      </c>
      <c r="I47" s="7">
        <v>18000</v>
      </c>
      <c r="J47" s="7">
        <f t="shared" si="3"/>
        <v>27000</v>
      </c>
      <c r="K47" s="7">
        <v>18000</v>
      </c>
      <c r="L47" s="7">
        <v>18000</v>
      </c>
      <c r="M47" s="7"/>
    </row>
    <row r="48" spans="1:13" ht="63.75" customHeight="1" x14ac:dyDescent="0.3">
      <c r="A48" s="4" t="s">
        <v>563</v>
      </c>
      <c r="B48" s="6" t="s">
        <v>580</v>
      </c>
      <c r="C48" s="8" t="s">
        <v>572</v>
      </c>
      <c r="D48" s="6" t="s">
        <v>561</v>
      </c>
      <c r="E48" s="6" t="s">
        <v>565</v>
      </c>
      <c r="F48" s="77" t="s">
        <v>562</v>
      </c>
      <c r="G48" s="7"/>
      <c r="H48" s="7">
        <v>45000</v>
      </c>
      <c r="I48" s="7">
        <v>18000</v>
      </c>
      <c r="J48" s="7">
        <f t="shared" si="3"/>
        <v>27000</v>
      </c>
      <c r="K48" s="7">
        <v>18000</v>
      </c>
      <c r="L48" s="7">
        <v>18000</v>
      </c>
      <c r="M48" s="7"/>
    </row>
    <row r="49" spans="1:13" ht="61.5" customHeight="1" x14ac:dyDescent="0.3">
      <c r="A49" s="4" t="s">
        <v>563</v>
      </c>
      <c r="B49" s="6" t="s">
        <v>581</v>
      </c>
      <c r="C49" s="8" t="s">
        <v>573</v>
      </c>
      <c r="D49" s="6" t="s">
        <v>561</v>
      </c>
      <c r="E49" s="6" t="s">
        <v>565</v>
      </c>
      <c r="F49" s="77" t="s">
        <v>562</v>
      </c>
      <c r="G49" s="7"/>
      <c r="H49" s="7">
        <v>45000</v>
      </c>
      <c r="I49" s="7">
        <v>18000</v>
      </c>
      <c r="J49" s="7">
        <f t="shared" si="3"/>
        <v>27000</v>
      </c>
      <c r="K49" s="7">
        <v>18000</v>
      </c>
      <c r="L49" s="7">
        <v>18000</v>
      </c>
      <c r="M49" s="7"/>
    </row>
    <row r="50" spans="1:13" ht="61.5" customHeight="1" x14ac:dyDescent="0.3">
      <c r="A50" s="4" t="s">
        <v>563</v>
      </c>
      <c r="B50" s="6" t="s">
        <v>582</v>
      </c>
      <c r="C50" s="8" t="s">
        <v>574</v>
      </c>
      <c r="D50" s="6" t="s">
        <v>561</v>
      </c>
      <c r="E50" s="6" t="s">
        <v>565</v>
      </c>
      <c r="F50" s="77" t="s">
        <v>562</v>
      </c>
      <c r="G50" s="7"/>
      <c r="H50" s="7">
        <v>45000</v>
      </c>
      <c r="I50" s="7">
        <v>18000</v>
      </c>
      <c r="J50" s="7">
        <f t="shared" si="3"/>
        <v>27000</v>
      </c>
      <c r="K50" s="7">
        <v>18000</v>
      </c>
      <c r="L50" s="7">
        <v>18000</v>
      </c>
      <c r="M50" s="7"/>
    </row>
    <row r="51" spans="1:13" ht="61.5" customHeight="1" x14ac:dyDescent="0.3">
      <c r="A51" s="61" t="s">
        <v>298</v>
      </c>
      <c r="B51" s="62"/>
      <c r="C51" s="61"/>
      <c r="D51" s="63" t="str">
        <f>SUBTOTAL(103,D52:D131)&amp;"건"</f>
        <v>80건</v>
      </c>
      <c r="E51" s="66"/>
      <c r="F51" s="68"/>
      <c r="G51" s="65"/>
      <c r="H51" s="65">
        <f>SUM(H52:H131)</f>
        <v>206942</v>
      </c>
      <c r="I51" s="65">
        <f>SUM(I52:I131)</f>
        <v>117011</v>
      </c>
      <c r="J51" s="65">
        <f t="shared" ref="J51:L51" si="4">SUM(J52:J131)</f>
        <v>89931</v>
      </c>
      <c r="K51" s="65">
        <f t="shared" si="4"/>
        <v>117011</v>
      </c>
      <c r="L51" s="65">
        <f t="shared" si="4"/>
        <v>117011</v>
      </c>
      <c r="M51" s="65"/>
    </row>
    <row r="52" spans="1:13" ht="61.5" customHeight="1" x14ac:dyDescent="0.3">
      <c r="A52" s="4" t="s">
        <v>265</v>
      </c>
      <c r="B52" s="40" t="s">
        <v>420</v>
      </c>
      <c r="C52" s="34" t="s">
        <v>299</v>
      </c>
      <c r="D52" s="55" t="s">
        <v>465</v>
      </c>
      <c r="E52" s="56" t="s">
        <v>267</v>
      </c>
      <c r="F52" s="57" t="s">
        <v>300</v>
      </c>
      <c r="G52" s="21"/>
      <c r="H52" s="78">
        <f>SUM(I52:J52)</f>
        <v>500</v>
      </c>
      <c r="I52" s="78">
        <v>400</v>
      </c>
      <c r="J52" s="78">
        <v>100</v>
      </c>
      <c r="K52" s="78">
        <v>400</v>
      </c>
      <c r="L52" s="78">
        <v>400</v>
      </c>
      <c r="M52" s="21"/>
    </row>
    <row r="53" spans="1:13" ht="61.5" customHeight="1" x14ac:dyDescent="0.3">
      <c r="A53" s="4" t="s">
        <v>265</v>
      </c>
      <c r="B53" s="40" t="s">
        <v>418</v>
      </c>
      <c r="C53" s="34" t="s">
        <v>301</v>
      </c>
      <c r="D53" s="55" t="s">
        <v>465</v>
      </c>
      <c r="E53" s="56" t="s">
        <v>267</v>
      </c>
      <c r="F53" s="57" t="s">
        <v>300</v>
      </c>
      <c r="G53" s="21"/>
      <c r="H53" s="78">
        <f t="shared" ref="H53:H107" si="5">SUM(I53:J53)</f>
        <v>500</v>
      </c>
      <c r="I53" s="78">
        <v>400</v>
      </c>
      <c r="J53" s="78">
        <v>100</v>
      </c>
      <c r="K53" s="78">
        <v>400</v>
      </c>
      <c r="L53" s="78">
        <v>400</v>
      </c>
      <c r="M53" s="21"/>
    </row>
    <row r="54" spans="1:13" ht="61.5" customHeight="1" x14ac:dyDescent="0.3">
      <c r="A54" s="4" t="s">
        <v>265</v>
      </c>
      <c r="B54" s="40" t="s">
        <v>419</v>
      </c>
      <c r="C54" s="34" t="s">
        <v>302</v>
      </c>
      <c r="D54" s="55" t="s">
        <v>465</v>
      </c>
      <c r="E54" s="56" t="s">
        <v>267</v>
      </c>
      <c r="F54" s="57" t="s">
        <v>300</v>
      </c>
      <c r="G54" s="21"/>
      <c r="H54" s="78">
        <f t="shared" si="5"/>
        <v>500</v>
      </c>
      <c r="I54" s="78">
        <v>400</v>
      </c>
      <c r="J54" s="78">
        <v>100</v>
      </c>
      <c r="K54" s="78">
        <v>400</v>
      </c>
      <c r="L54" s="78">
        <v>400</v>
      </c>
      <c r="M54" s="21"/>
    </row>
    <row r="55" spans="1:13" ht="61.5" customHeight="1" x14ac:dyDescent="0.3">
      <c r="A55" s="4" t="s">
        <v>265</v>
      </c>
      <c r="B55" s="40" t="s">
        <v>421</v>
      </c>
      <c r="C55" s="34" t="s">
        <v>303</v>
      </c>
      <c r="D55" s="55" t="s">
        <v>465</v>
      </c>
      <c r="E55" s="56" t="s">
        <v>267</v>
      </c>
      <c r="F55" s="57" t="s">
        <v>300</v>
      </c>
      <c r="G55" s="21"/>
      <c r="H55" s="78">
        <f t="shared" si="5"/>
        <v>500</v>
      </c>
      <c r="I55" s="78">
        <v>400</v>
      </c>
      <c r="J55" s="78">
        <v>100</v>
      </c>
      <c r="K55" s="78">
        <v>400</v>
      </c>
      <c r="L55" s="78">
        <v>400</v>
      </c>
      <c r="M55" s="21"/>
    </row>
    <row r="56" spans="1:13" ht="61.5" customHeight="1" x14ac:dyDescent="0.3">
      <c r="A56" s="4" t="s">
        <v>265</v>
      </c>
      <c r="B56" s="41" t="s">
        <v>422</v>
      </c>
      <c r="C56" s="28" t="s">
        <v>304</v>
      </c>
      <c r="D56" s="55" t="s">
        <v>465</v>
      </c>
      <c r="E56" s="56" t="s">
        <v>267</v>
      </c>
      <c r="F56" s="57" t="s">
        <v>300</v>
      </c>
      <c r="G56" s="21"/>
      <c r="H56" s="78">
        <f t="shared" si="5"/>
        <v>500</v>
      </c>
      <c r="I56" s="78">
        <v>400</v>
      </c>
      <c r="J56" s="78">
        <v>100</v>
      </c>
      <c r="K56" s="78">
        <v>400</v>
      </c>
      <c r="L56" s="78">
        <v>400</v>
      </c>
      <c r="M56" s="21"/>
    </row>
    <row r="57" spans="1:13" ht="61.5" customHeight="1" x14ac:dyDescent="0.3">
      <c r="A57" s="4" t="s">
        <v>265</v>
      </c>
      <c r="B57" s="42" t="s">
        <v>423</v>
      </c>
      <c r="C57" s="4" t="s">
        <v>305</v>
      </c>
      <c r="D57" s="55" t="s">
        <v>465</v>
      </c>
      <c r="E57" s="56" t="s">
        <v>267</v>
      </c>
      <c r="F57" s="57" t="s">
        <v>300</v>
      </c>
      <c r="G57" s="21"/>
      <c r="H57" s="78">
        <f t="shared" si="5"/>
        <v>500</v>
      </c>
      <c r="I57" s="78">
        <v>400</v>
      </c>
      <c r="J57" s="78">
        <v>100</v>
      </c>
      <c r="K57" s="78">
        <v>400</v>
      </c>
      <c r="L57" s="78">
        <v>400</v>
      </c>
      <c r="M57" s="21"/>
    </row>
    <row r="58" spans="1:13" ht="61.5" customHeight="1" x14ac:dyDescent="0.3">
      <c r="A58" s="4" t="s">
        <v>265</v>
      </c>
      <c r="B58" s="42" t="s">
        <v>424</v>
      </c>
      <c r="C58" s="4" t="s">
        <v>306</v>
      </c>
      <c r="D58" s="55" t="s">
        <v>465</v>
      </c>
      <c r="E58" s="56" t="s">
        <v>267</v>
      </c>
      <c r="F58" s="57" t="s">
        <v>300</v>
      </c>
      <c r="G58" s="21"/>
      <c r="H58" s="78">
        <f t="shared" si="5"/>
        <v>500</v>
      </c>
      <c r="I58" s="78">
        <v>400</v>
      </c>
      <c r="J58" s="78">
        <v>100</v>
      </c>
      <c r="K58" s="78">
        <v>400</v>
      </c>
      <c r="L58" s="78">
        <v>400</v>
      </c>
      <c r="M58" s="21"/>
    </row>
    <row r="59" spans="1:13" ht="61.5" customHeight="1" x14ac:dyDescent="0.3">
      <c r="A59" s="4" t="s">
        <v>265</v>
      </c>
      <c r="B59" s="42" t="s">
        <v>425</v>
      </c>
      <c r="C59" s="4" t="s">
        <v>307</v>
      </c>
      <c r="D59" s="55" t="s">
        <v>465</v>
      </c>
      <c r="E59" s="56" t="s">
        <v>267</v>
      </c>
      <c r="F59" s="57" t="s">
        <v>300</v>
      </c>
      <c r="G59" s="21"/>
      <c r="H59" s="78">
        <f t="shared" si="5"/>
        <v>500</v>
      </c>
      <c r="I59" s="78">
        <v>400</v>
      </c>
      <c r="J59" s="78">
        <v>100</v>
      </c>
      <c r="K59" s="78">
        <v>400</v>
      </c>
      <c r="L59" s="78">
        <v>400</v>
      </c>
      <c r="M59" s="21"/>
    </row>
    <row r="60" spans="1:13" ht="61.5" customHeight="1" x14ac:dyDescent="0.3">
      <c r="A60" s="4" t="s">
        <v>265</v>
      </c>
      <c r="B60" s="42" t="s">
        <v>426</v>
      </c>
      <c r="C60" s="4" t="s">
        <v>308</v>
      </c>
      <c r="D60" s="55" t="s">
        <v>465</v>
      </c>
      <c r="E60" s="56" t="s">
        <v>267</v>
      </c>
      <c r="F60" s="57" t="s">
        <v>300</v>
      </c>
      <c r="G60" s="21"/>
      <c r="H60" s="78">
        <f t="shared" si="5"/>
        <v>500</v>
      </c>
      <c r="I60" s="78">
        <v>400</v>
      </c>
      <c r="J60" s="78">
        <v>100</v>
      </c>
      <c r="K60" s="78">
        <v>400</v>
      </c>
      <c r="L60" s="78">
        <v>400</v>
      </c>
      <c r="M60" s="21"/>
    </row>
    <row r="61" spans="1:13" ht="61.5" customHeight="1" x14ac:dyDescent="0.3">
      <c r="A61" s="4" t="s">
        <v>265</v>
      </c>
      <c r="B61" s="42" t="s">
        <v>427</v>
      </c>
      <c r="C61" s="4" t="s">
        <v>309</v>
      </c>
      <c r="D61" s="55" t="s">
        <v>465</v>
      </c>
      <c r="E61" s="56" t="s">
        <v>267</v>
      </c>
      <c r="F61" s="57" t="s">
        <v>300</v>
      </c>
      <c r="G61" s="21"/>
      <c r="H61" s="78">
        <f t="shared" si="5"/>
        <v>500</v>
      </c>
      <c r="I61" s="78">
        <v>400</v>
      </c>
      <c r="J61" s="78">
        <v>100</v>
      </c>
      <c r="K61" s="78">
        <v>400</v>
      </c>
      <c r="L61" s="78">
        <v>400</v>
      </c>
      <c r="M61" s="21"/>
    </row>
    <row r="62" spans="1:13" ht="61.5" customHeight="1" x14ac:dyDescent="0.3">
      <c r="A62" s="4" t="s">
        <v>265</v>
      </c>
      <c r="B62" s="42" t="s">
        <v>428</v>
      </c>
      <c r="C62" s="4" t="s">
        <v>310</v>
      </c>
      <c r="D62" s="55" t="s">
        <v>465</v>
      </c>
      <c r="E62" s="56" t="s">
        <v>267</v>
      </c>
      <c r="F62" s="57" t="s">
        <v>300</v>
      </c>
      <c r="G62" s="21"/>
      <c r="H62" s="78">
        <f t="shared" si="5"/>
        <v>500</v>
      </c>
      <c r="I62" s="78">
        <v>400</v>
      </c>
      <c r="J62" s="78">
        <v>100</v>
      </c>
      <c r="K62" s="78">
        <v>400</v>
      </c>
      <c r="L62" s="78">
        <v>400</v>
      </c>
      <c r="M62" s="21"/>
    </row>
    <row r="63" spans="1:13" ht="61.5" customHeight="1" x14ac:dyDescent="0.3">
      <c r="A63" s="4" t="s">
        <v>265</v>
      </c>
      <c r="B63" s="43" t="s">
        <v>429</v>
      </c>
      <c r="C63" s="35" t="s">
        <v>311</v>
      </c>
      <c r="D63" s="55" t="s">
        <v>465</v>
      </c>
      <c r="E63" s="56" t="s">
        <v>267</v>
      </c>
      <c r="F63" s="57" t="s">
        <v>300</v>
      </c>
      <c r="G63" s="21"/>
      <c r="H63" s="78">
        <f t="shared" si="5"/>
        <v>500</v>
      </c>
      <c r="I63" s="78">
        <v>400</v>
      </c>
      <c r="J63" s="78">
        <v>100</v>
      </c>
      <c r="K63" s="78">
        <v>400</v>
      </c>
      <c r="L63" s="78">
        <v>400</v>
      </c>
      <c r="M63" s="21"/>
    </row>
    <row r="64" spans="1:13" ht="61.5" customHeight="1" x14ac:dyDescent="0.3">
      <c r="A64" s="4" t="s">
        <v>265</v>
      </c>
      <c r="B64" s="43" t="s">
        <v>430</v>
      </c>
      <c r="C64" s="35" t="s">
        <v>312</v>
      </c>
      <c r="D64" s="55" t="s">
        <v>465</v>
      </c>
      <c r="E64" s="56" t="s">
        <v>267</v>
      </c>
      <c r="F64" s="57" t="s">
        <v>300</v>
      </c>
      <c r="G64" s="21"/>
      <c r="H64" s="78">
        <f t="shared" si="5"/>
        <v>500</v>
      </c>
      <c r="I64" s="78">
        <v>400</v>
      </c>
      <c r="J64" s="78">
        <v>100</v>
      </c>
      <c r="K64" s="78">
        <v>400</v>
      </c>
      <c r="L64" s="78">
        <v>400</v>
      </c>
      <c r="M64" s="21"/>
    </row>
    <row r="65" spans="1:13" ht="61.5" customHeight="1" x14ac:dyDescent="0.3">
      <c r="A65" s="4" t="s">
        <v>265</v>
      </c>
      <c r="B65" s="42" t="s">
        <v>431</v>
      </c>
      <c r="C65" s="4" t="s">
        <v>313</v>
      </c>
      <c r="D65" s="55" t="s">
        <v>465</v>
      </c>
      <c r="E65" s="56" t="s">
        <v>267</v>
      </c>
      <c r="F65" s="57" t="s">
        <v>300</v>
      </c>
      <c r="G65" s="21"/>
      <c r="H65" s="78">
        <f t="shared" si="5"/>
        <v>500</v>
      </c>
      <c r="I65" s="78">
        <v>400</v>
      </c>
      <c r="J65" s="78">
        <v>100</v>
      </c>
      <c r="K65" s="78">
        <v>400</v>
      </c>
      <c r="L65" s="78">
        <v>400</v>
      </c>
      <c r="M65" s="21"/>
    </row>
    <row r="66" spans="1:13" ht="61.5" customHeight="1" x14ac:dyDescent="0.3">
      <c r="A66" s="4" t="s">
        <v>265</v>
      </c>
      <c r="B66" s="42" t="s">
        <v>432</v>
      </c>
      <c r="C66" s="4" t="s">
        <v>314</v>
      </c>
      <c r="D66" s="55" t="s">
        <v>465</v>
      </c>
      <c r="E66" s="56" t="s">
        <v>267</v>
      </c>
      <c r="F66" s="57" t="s">
        <v>300</v>
      </c>
      <c r="G66" s="21"/>
      <c r="H66" s="78">
        <f t="shared" si="5"/>
        <v>500</v>
      </c>
      <c r="I66" s="78">
        <v>400</v>
      </c>
      <c r="J66" s="78">
        <v>100</v>
      </c>
      <c r="K66" s="78">
        <v>400</v>
      </c>
      <c r="L66" s="78">
        <v>400</v>
      </c>
      <c r="M66" s="21"/>
    </row>
    <row r="67" spans="1:13" ht="61.5" customHeight="1" x14ac:dyDescent="0.3">
      <c r="A67" s="4" t="s">
        <v>265</v>
      </c>
      <c r="B67" s="42" t="s">
        <v>433</v>
      </c>
      <c r="C67" s="28" t="s">
        <v>315</v>
      </c>
      <c r="D67" s="55" t="s">
        <v>465</v>
      </c>
      <c r="E67" s="56" t="s">
        <v>267</v>
      </c>
      <c r="F67" s="57" t="s">
        <v>300</v>
      </c>
      <c r="G67" s="21"/>
      <c r="H67" s="78">
        <f t="shared" si="5"/>
        <v>500</v>
      </c>
      <c r="I67" s="78">
        <v>400</v>
      </c>
      <c r="J67" s="78">
        <v>100</v>
      </c>
      <c r="K67" s="78">
        <v>400</v>
      </c>
      <c r="L67" s="78">
        <v>400</v>
      </c>
      <c r="M67" s="21"/>
    </row>
    <row r="68" spans="1:13" ht="61.5" customHeight="1" x14ac:dyDescent="0.3">
      <c r="A68" s="4" t="s">
        <v>265</v>
      </c>
      <c r="B68" s="41" t="s">
        <v>434</v>
      </c>
      <c r="C68" s="28" t="s">
        <v>316</v>
      </c>
      <c r="D68" s="55" t="s">
        <v>465</v>
      </c>
      <c r="E68" s="56" t="s">
        <v>267</v>
      </c>
      <c r="F68" s="57" t="s">
        <v>300</v>
      </c>
      <c r="G68" s="21"/>
      <c r="H68" s="78">
        <f t="shared" si="5"/>
        <v>500</v>
      </c>
      <c r="I68" s="78">
        <v>400</v>
      </c>
      <c r="J68" s="78">
        <v>100</v>
      </c>
      <c r="K68" s="78">
        <v>400</v>
      </c>
      <c r="L68" s="78">
        <v>400</v>
      </c>
      <c r="M68" s="21"/>
    </row>
    <row r="69" spans="1:13" ht="61.5" customHeight="1" x14ac:dyDescent="0.3">
      <c r="A69" s="4" t="s">
        <v>265</v>
      </c>
      <c r="B69" s="41" t="s">
        <v>435</v>
      </c>
      <c r="C69" s="28" t="s">
        <v>317</v>
      </c>
      <c r="D69" s="55" t="s">
        <v>465</v>
      </c>
      <c r="E69" s="56" t="s">
        <v>267</v>
      </c>
      <c r="F69" s="57" t="s">
        <v>300</v>
      </c>
      <c r="G69" s="21"/>
      <c r="H69" s="78">
        <f t="shared" si="5"/>
        <v>500</v>
      </c>
      <c r="I69" s="78">
        <v>400</v>
      </c>
      <c r="J69" s="78">
        <v>100</v>
      </c>
      <c r="K69" s="78">
        <v>400</v>
      </c>
      <c r="L69" s="78">
        <v>400</v>
      </c>
      <c r="M69" s="21"/>
    </row>
    <row r="70" spans="1:13" ht="61.5" customHeight="1" x14ac:dyDescent="0.3">
      <c r="A70" s="4" t="s">
        <v>265</v>
      </c>
      <c r="B70" s="41" t="s">
        <v>436</v>
      </c>
      <c r="C70" s="28" t="s">
        <v>318</v>
      </c>
      <c r="D70" s="55" t="s">
        <v>465</v>
      </c>
      <c r="E70" s="56" t="s">
        <v>267</v>
      </c>
      <c r="F70" s="57" t="s">
        <v>300</v>
      </c>
      <c r="G70" s="21"/>
      <c r="H70" s="78">
        <f t="shared" si="5"/>
        <v>500</v>
      </c>
      <c r="I70" s="78">
        <v>400</v>
      </c>
      <c r="J70" s="78">
        <v>100</v>
      </c>
      <c r="K70" s="78">
        <v>400</v>
      </c>
      <c r="L70" s="78">
        <v>400</v>
      </c>
      <c r="M70" s="21"/>
    </row>
    <row r="71" spans="1:13" ht="61.5" customHeight="1" x14ac:dyDescent="0.3">
      <c r="A71" s="4" t="s">
        <v>265</v>
      </c>
      <c r="B71" s="41" t="s">
        <v>406</v>
      </c>
      <c r="C71" s="28" t="s">
        <v>319</v>
      </c>
      <c r="D71" s="55" t="s">
        <v>465</v>
      </c>
      <c r="E71" s="56" t="s">
        <v>267</v>
      </c>
      <c r="F71" s="57" t="s">
        <v>300</v>
      </c>
      <c r="G71" s="21"/>
      <c r="H71" s="78">
        <f t="shared" si="5"/>
        <v>500</v>
      </c>
      <c r="I71" s="78">
        <v>400</v>
      </c>
      <c r="J71" s="78">
        <v>100</v>
      </c>
      <c r="K71" s="78">
        <v>400</v>
      </c>
      <c r="L71" s="78">
        <v>400</v>
      </c>
      <c r="M71" s="21"/>
    </row>
    <row r="72" spans="1:13" ht="61.5" customHeight="1" x14ac:dyDescent="0.3">
      <c r="A72" s="4" t="s">
        <v>265</v>
      </c>
      <c r="B72" s="41" t="s">
        <v>437</v>
      </c>
      <c r="C72" s="28" t="s">
        <v>320</v>
      </c>
      <c r="D72" s="55" t="s">
        <v>465</v>
      </c>
      <c r="E72" s="56" t="s">
        <v>267</v>
      </c>
      <c r="F72" s="57" t="s">
        <v>300</v>
      </c>
      <c r="G72" s="21"/>
      <c r="H72" s="78">
        <f t="shared" si="5"/>
        <v>500</v>
      </c>
      <c r="I72" s="78">
        <v>400</v>
      </c>
      <c r="J72" s="78">
        <v>100</v>
      </c>
      <c r="K72" s="78">
        <v>400</v>
      </c>
      <c r="L72" s="78">
        <v>400</v>
      </c>
      <c r="M72" s="21"/>
    </row>
    <row r="73" spans="1:13" ht="61.5" customHeight="1" x14ac:dyDescent="0.3">
      <c r="A73" s="4" t="s">
        <v>265</v>
      </c>
      <c r="B73" s="41" t="s">
        <v>438</v>
      </c>
      <c r="C73" s="28" t="s">
        <v>321</v>
      </c>
      <c r="D73" s="55" t="s">
        <v>465</v>
      </c>
      <c r="E73" s="56" t="s">
        <v>267</v>
      </c>
      <c r="F73" s="57" t="s">
        <v>300</v>
      </c>
      <c r="G73" s="21"/>
      <c r="H73" s="78">
        <f t="shared" si="5"/>
        <v>500</v>
      </c>
      <c r="I73" s="78">
        <v>400</v>
      </c>
      <c r="J73" s="78">
        <v>100</v>
      </c>
      <c r="K73" s="78">
        <v>400</v>
      </c>
      <c r="L73" s="78">
        <v>400</v>
      </c>
      <c r="M73" s="21"/>
    </row>
    <row r="74" spans="1:13" ht="61.5" customHeight="1" x14ac:dyDescent="0.3">
      <c r="A74" s="4" t="s">
        <v>265</v>
      </c>
      <c r="B74" s="41" t="s">
        <v>439</v>
      </c>
      <c r="C74" s="28" t="s">
        <v>322</v>
      </c>
      <c r="D74" s="55" t="s">
        <v>465</v>
      </c>
      <c r="E74" s="56" t="s">
        <v>267</v>
      </c>
      <c r="F74" s="57" t="s">
        <v>300</v>
      </c>
      <c r="G74" s="21"/>
      <c r="H74" s="78">
        <f t="shared" si="5"/>
        <v>500</v>
      </c>
      <c r="I74" s="78">
        <v>400</v>
      </c>
      <c r="J74" s="78">
        <v>100</v>
      </c>
      <c r="K74" s="78">
        <v>400</v>
      </c>
      <c r="L74" s="78">
        <v>400</v>
      </c>
      <c r="M74" s="21"/>
    </row>
    <row r="75" spans="1:13" ht="61.5" customHeight="1" x14ac:dyDescent="0.3">
      <c r="A75" s="4" t="s">
        <v>265</v>
      </c>
      <c r="B75" s="41" t="s">
        <v>440</v>
      </c>
      <c r="C75" s="28" t="s">
        <v>323</v>
      </c>
      <c r="D75" s="55" t="s">
        <v>465</v>
      </c>
      <c r="E75" s="56" t="s">
        <v>267</v>
      </c>
      <c r="F75" s="57" t="s">
        <v>300</v>
      </c>
      <c r="G75" s="21"/>
      <c r="H75" s="78">
        <f t="shared" si="5"/>
        <v>500</v>
      </c>
      <c r="I75" s="78">
        <v>400</v>
      </c>
      <c r="J75" s="78">
        <v>100</v>
      </c>
      <c r="K75" s="78">
        <v>400</v>
      </c>
      <c r="L75" s="78">
        <v>400</v>
      </c>
      <c r="M75" s="21"/>
    </row>
    <row r="76" spans="1:13" ht="61.5" customHeight="1" x14ac:dyDescent="0.3">
      <c r="A76" s="4" t="s">
        <v>265</v>
      </c>
      <c r="B76" s="41" t="s">
        <v>441</v>
      </c>
      <c r="C76" s="28" t="s">
        <v>324</v>
      </c>
      <c r="D76" s="55" t="s">
        <v>465</v>
      </c>
      <c r="E76" s="56" t="s">
        <v>267</v>
      </c>
      <c r="F76" s="57" t="s">
        <v>300</v>
      </c>
      <c r="G76" s="21"/>
      <c r="H76" s="78">
        <f t="shared" si="5"/>
        <v>500</v>
      </c>
      <c r="I76" s="78">
        <v>400</v>
      </c>
      <c r="J76" s="78">
        <v>100</v>
      </c>
      <c r="K76" s="78">
        <v>400</v>
      </c>
      <c r="L76" s="78">
        <v>400</v>
      </c>
      <c r="M76" s="21"/>
    </row>
    <row r="77" spans="1:13" ht="61.5" customHeight="1" x14ac:dyDescent="0.3">
      <c r="A77" s="4" t="s">
        <v>265</v>
      </c>
      <c r="B77" s="44" t="s">
        <v>442</v>
      </c>
      <c r="C77" s="36" t="s">
        <v>325</v>
      </c>
      <c r="D77" s="55" t="s">
        <v>466</v>
      </c>
      <c r="E77" s="56" t="s">
        <v>267</v>
      </c>
      <c r="F77" s="42" t="s">
        <v>326</v>
      </c>
      <c r="G77" s="21"/>
      <c r="H77" s="78">
        <f t="shared" si="5"/>
        <v>300</v>
      </c>
      <c r="I77" s="86">
        <v>240</v>
      </c>
      <c r="J77" s="86">
        <v>60</v>
      </c>
      <c r="K77" s="86">
        <v>240</v>
      </c>
      <c r="L77" s="86">
        <v>240</v>
      </c>
      <c r="M77" s="21"/>
    </row>
    <row r="78" spans="1:13" ht="61.5" customHeight="1" x14ac:dyDescent="0.3">
      <c r="A78" s="4" t="s">
        <v>265</v>
      </c>
      <c r="B78" s="42" t="s">
        <v>443</v>
      </c>
      <c r="C78" s="4" t="s">
        <v>327</v>
      </c>
      <c r="D78" s="55" t="s">
        <v>466</v>
      </c>
      <c r="E78" s="56" t="s">
        <v>267</v>
      </c>
      <c r="F78" s="42" t="s">
        <v>326</v>
      </c>
      <c r="G78" s="21"/>
      <c r="H78" s="78">
        <f t="shared" si="5"/>
        <v>300</v>
      </c>
      <c r="I78" s="86">
        <v>240</v>
      </c>
      <c r="J78" s="86">
        <v>60</v>
      </c>
      <c r="K78" s="86">
        <v>240</v>
      </c>
      <c r="L78" s="86">
        <v>240</v>
      </c>
      <c r="M78" s="21"/>
    </row>
    <row r="79" spans="1:13" ht="61.5" customHeight="1" x14ac:dyDescent="0.3">
      <c r="A79" s="4" t="s">
        <v>265</v>
      </c>
      <c r="B79" s="42" t="s">
        <v>444</v>
      </c>
      <c r="C79" s="4" t="s">
        <v>328</v>
      </c>
      <c r="D79" s="55" t="s">
        <v>466</v>
      </c>
      <c r="E79" s="56" t="s">
        <v>267</v>
      </c>
      <c r="F79" s="42" t="s">
        <v>326</v>
      </c>
      <c r="G79" s="21"/>
      <c r="H79" s="78">
        <f t="shared" si="5"/>
        <v>300</v>
      </c>
      <c r="I79" s="86">
        <v>240</v>
      </c>
      <c r="J79" s="86">
        <v>60</v>
      </c>
      <c r="K79" s="86">
        <v>240</v>
      </c>
      <c r="L79" s="86">
        <v>240</v>
      </c>
      <c r="M79" s="21"/>
    </row>
    <row r="80" spans="1:13" ht="61.5" customHeight="1" x14ac:dyDescent="0.3">
      <c r="A80" s="4" t="s">
        <v>265</v>
      </c>
      <c r="B80" s="42" t="s">
        <v>445</v>
      </c>
      <c r="C80" s="4" t="s">
        <v>329</v>
      </c>
      <c r="D80" s="55" t="s">
        <v>466</v>
      </c>
      <c r="E80" s="56" t="s">
        <v>267</v>
      </c>
      <c r="F80" s="42" t="s">
        <v>326</v>
      </c>
      <c r="G80" s="21"/>
      <c r="H80" s="78">
        <f t="shared" si="5"/>
        <v>300</v>
      </c>
      <c r="I80" s="86">
        <v>240</v>
      </c>
      <c r="J80" s="86">
        <v>60</v>
      </c>
      <c r="K80" s="86">
        <v>240</v>
      </c>
      <c r="L80" s="86">
        <v>240</v>
      </c>
      <c r="M80" s="21"/>
    </row>
    <row r="81" spans="1:13" ht="61.5" customHeight="1" x14ac:dyDescent="0.3">
      <c r="A81" s="4" t="s">
        <v>265</v>
      </c>
      <c r="B81" s="42" t="s">
        <v>446</v>
      </c>
      <c r="C81" s="4" t="s">
        <v>330</v>
      </c>
      <c r="D81" s="55" t="s">
        <v>466</v>
      </c>
      <c r="E81" s="56" t="s">
        <v>267</v>
      </c>
      <c r="F81" s="42" t="s">
        <v>326</v>
      </c>
      <c r="G81" s="21"/>
      <c r="H81" s="78">
        <f t="shared" si="5"/>
        <v>300</v>
      </c>
      <c r="I81" s="86">
        <v>240</v>
      </c>
      <c r="J81" s="86">
        <v>60</v>
      </c>
      <c r="K81" s="86">
        <v>240</v>
      </c>
      <c r="L81" s="86">
        <v>240</v>
      </c>
      <c r="M81" s="21"/>
    </row>
    <row r="82" spans="1:13" ht="61.5" customHeight="1" x14ac:dyDescent="0.3">
      <c r="A82" s="4" t="s">
        <v>265</v>
      </c>
      <c r="B82" s="42" t="s">
        <v>422</v>
      </c>
      <c r="C82" s="4" t="s">
        <v>304</v>
      </c>
      <c r="D82" s="55" t="s">
        <v>466</v>
      </c>
      <c r="E82" s="56" t="s">
        <v>267</v>
      </c>
      <c r="F82" s="42" t="s">
        <v>326</v>
      </c>
      <c r="G82" s="21"/>
      <c r="H82" s="78">
        <f t="shared" si="5"/>
        <v>300</v>
      </c>
      <c r="I82" s="86">
        <v>240</v>
      </c>
      <c r="J82" s="86">
        <v>60</v>
      </c>
      <c r="K82" s="86">
        <v>240</v>
      </c>
      <c r="L82" s="86">
        <v>240</v>
      </c>
      <c r="M82" s="21"/>
    </row>
    <row r="83" spans="1:13" ht="61.5" customHeight="1" x14ac:dyDescent="0.3">
      <c r="A83" s="4" t="s">
        <v>265</v>
      </c>
      <c r="B83" s="41" t="s">
        <v>447</v>
      </c>
      <c r="C83" s="28" t="s">
        <v>331</v>
      </c>
      <c r="D83" s="55" t="s">
        <v>466</v>
      </c>
      <c r="E83" s="56" t="s">
        <v>267</v>
      </c>
      <c r="F83" s="42" t="s">
        <v>326</v>
      </c>
      <c r="G83" s="21"/>
      <c r="H83" s="78">
        <f t="shared" si="5"/>
        <v>300</v>
      </c>
      <c r="I83" s="86">
        <v>240</v>
      </c>
      <c r="J83" s="86">
        <v>60</v>
      </c>
      <c r="K83" s="86">
        <v>240</v>
      </c>
      <c r="L83" s="86">
        <v>240</v>
      </c>
      <c r="M83" s="21"/>
    </row>
    <row r="84" spans="1:13" ht="61.5" customHeight="1" x14ac:dyDescent="0.3">
      <c r="A84" s="4" t="s">
        <v>265</v>
      </c>
      <c r="B84" s="41" t="s">
        <v>448</v>
      </c>
      <c r="C84" s="28" t="s">
        <v>332</v>
      </c>
      <c r="D84" s="55" t="s">
        <v>466</v>
      </c>
      <c r="E84" s="56" t="s">
        <v>267</v>
      </c>
      <c r="F84" s="42" t="s">
        <v>326</v>
      </c>
      <c r="G84" s="21"/>
      <c r="H84" s="78">
        <f t="shared" si="5"/>
        <v>300</v>
      </c>
      <c r="I84" s="86">
        <v>240</v>
      </c>
      <c r="J84" s="86">
        <v>60</v>
      </c>
      <c r="K84" s="86">
        <v>240</v>
      </c>
      <c r="L84" s="86">
        <v>240</v>
      </c>
      <c r="M84" s="21"/>
    </row>
    <row r="85" spans="1:13" ht="61.5" customHeight="1" x14ac:dyDescent="0.3">
      <c r="A85" s="4" t="s">
        <v>265</v>
      </c>
      <c r="B85" s="41" t="s">
        <v>449</v>
      </c>
      <c r="C85" s="28" t="s">
        <v>333</v>
      </c>
      <c r="D85" s="55" t="s">
        <v>466</v>
      </c>
      <c r="E85" s="56" t="s">
        <v>267</v>
      </c>
      <c r="F85" s="42" t="s">
        <v>326</v>
      </c>
      <c r="G85" s="21"/>
      <c r="H85" s="78">
        <f t="shared" si="5"/>
        <v>300</v>
      </c>
      <c r="I85" s="86">
        <v>240</v>
      </c>
      <c r="J85" s="86">
        <v>60</v>
      </c>
      <c r="K85" s="86">
        <v>240</v>
      </c>
      <c r="L85" s="86">
        <v>240</v>
      </c>
      <c r="M85" s="21"/>
    </row>
    <row r="86" spans="1:13" ht="61.5" customHeight="1" x14ac:dyDescent="0.3">
      <c r="A86" s="4" t="s">
        <v>265</v>
      </c>
      <c r="B86" s="42" t="s">
        <v>450</v>
      </c>
      <c r="C86" s="4" t="s">
        <v>334</v>
      </c>
      <c r="D86" s="55" t="s">
        <v>466</v>
      </c>
      <c r="E86" s="56" t="s">
        <v>267</v>
      </c>
      <c r="F86" s="42" t="s">
        <v>326</v>
      </c>
      <c r="G86" s="21"/>
      <c r="H86" s="78">
        <f t="shared" si="5"/>
        <v>300</v>
      </c>
      <c r="I86" s="86">
        <v>240</v>
      </c>
      <c r="J86" s="86">
        <v>60</v>
      </c>
      <c r="K86" s="86">
        <v>240</v>
      </c>
      <c r="L86" s="86">
        <v>240</v>
      </c>
      <c r="M86" s="21"/>
    </row>
    <row r="87" spans="1:13" ht="61.5" customHeight="1" x14ac:dyDescent="0.3">
      <c r="A87" s="4" t="s">
        <v>265</v>
      </c>
      <c r="B87" s="42" t="s">
        <v>451</v>
      </c>
      <c r="C87" s="4" t="s">
        <v>335</v>
      </c>
      <c r="D87" s="55" t="s">
        <v>466</v>
      </c>
      <c r="E87" s="56" t="s">
        <v>267</v>
      </c>
      <c r="F87" s="42" t="s">
        <v>326</v>
      </c>
      <c r="G87" s="21"/>
      <c r="H87" s="78">
        <f t="shared" si="5"/>
        <v>300</v>
      </c>
      <c r="I87" s="86">
        <v>240</v>
      </c>
      <c r="J87" s="86">
        <v>60</v>
      </c>
      <c r="K87" s="86">
        <v>240</v>
      </c>
      <c r="L87" s="86">
        <v>240</v>
      </c>
      <c r="M87" s="21"/>
    </row>
    <row r="88" spans="1:13" ht="61.5" customHeight="1" x14ac:dyDescent="0.3">
      <c r="A88" s="4" t="s">
        <v>265</v>
      </c>
      <c r="B88" s="42" t="s">
        <v>452</v>
      </c>
      <c r="C88" s="4" t="s">
        <v>336</v>
      </c>
      <c r="D88" s="55" t="s">
        <v>466</v>
      </c>
      <c r="E88" s="56" t="s">
        <v>267</v>
      </c>
      <c r="F88" s="42" t="s">
        <v>326</v>
      </c>
      <c r="G88" s="21"/>
      <c r="H88" s="78">
        <f t="shared" si="5"/>
        <v>300</v>
      </c>
      <c r="I88" s="86">
        <v>240</v>
      </c>
      <c r="J88" s="86">
        <v>60</v>
      </c>
      <c r="K88" s="86">
        <v>240</v>
      </c>
      <c r="L88" s="86">
        <v>240</v>
      </c>
      <c r="M88" s="21"/>
    </row>
    <row r="89" spans="1:13" ht="61.5" customHeight="1" x14ac:dyDescent="0.3">
      <c r="A89" s="4" t="s">
        <v>265</v>
      </c>
      <c r="B89" s="42" t="s">
        <v>453</v>
      </c>
      <c r="C89" s="4" t="s">
        <v>337</v>
      </c>
      <c r="D89" s="55" t="s">
        <v>466</v>
      </c>
      <c r="E89" s="56" t="s">
        <v>267</v>
      </c>
      <c r="F89" s="42" t="s">
        <v>326</v>
      </c>
      <c r="G89" s="21"/>
      <c r="H89" s="78">
        <f t="shared" si="5"/>
        <v>300</v>
      </c>
      <c r="I89" s="86">
        <v>240</v>
      </c>
      <c r="J89" s="86">
        <v>60</v>
      </c>
      <c r="K89" s="86">
        <v>240</v>
      </c>
      <c r="L89" s="86">
        <v>240</v>
      </c>
      <c r="M89" s="21"/>
    </row>
    <row r="90" spans="1:13" ht="61.5" customHeight="1" x14ac:dyDescent="0.3">
      <c r="A90" s="4" t="s">
        <v>265</v>
      </c>
      <c r="B90" s="42" t="s">
        <v>454</v>
      </c>
      <c r="C90" s="4" t="s">
        <v>338</v>
      </c>
      <c r="D90" s="55" t="s">
        <v>466</v>
      </c>
      <c r="E90" s="56" t="s">
        <v>267</v>
      </c>
      <c r="F90" s="42" t="s">
        <v>326</v>
      </c>
      <c r="G90" s="21"/>
      <c r="H90" s="78">
        <f t="shared" si="5"/>
        <v>300</v>
      </c>
      <c r="I90" s="86">
        <v>240</v>
      </c>
      <c r="J90" s="86">
        <v>60</v>
      </c>
      <c r="K90" s="86">
        <v>240</v>
      </c>
      <c r="L90" s="86">
        <v>240</v>
      </c>
      <c r="M90" s="21"/>
    </row>
    <row r="91" spans="1:13" ht="61.5" customHeight="1" x14ac:dyDescent="0.3">
      <c r="A91" s="4" t="s">
        <v>265</v>
      </c>
      <c r="B91" s="42" t="s">
        <v>455</v>
      </c>
      <c r="C91" s="4" t="s">
        <v>339</v>
      </c>
      <c r="D91" s="55" t="s">
        <v>466</v>
      </c>
      <c r="E91" s="56" t="s">
        <v>267</v>
      </c>
      <c r="F91" s="42" t="s">
        <v>326</v>
      </c>
      <c r="G91" s="21"/>
      <c r="H91" s="78">
        <f t="shared" si="5"/>
        <v>300</v>
      </c>
      <c r="I91" s="86">
        <v>240</v>
      </c>
      <c r="J91" s="86">
        <v>60</v>
      </c>
      <c r="K91" s="86">
        <v>240</v>
      </c>
      <c r="L91" s="86">
        <v>240</v>
      </c>
      <c r="M91" s="21"/>
    </row>
    <row r="92" spans="1:13" ht="61.5" customHeight="1" x14ac:dyDescent="0.3">
      <c r="A92" s="4" t="s">
        <v>265</v>
      </c>
      <c r="B92" s="42" t="s">
        <v>456</v>
      </c>
      <c r="C92" s="4" t="s">
        <v>340</v>
      </c>
      <c r="D92" s="55" t="s">
        <v>466</v>
      </c>
      <c r="E92" s="56" t="s">
        <v>267</v>
      </c>
      <c r="F92" s="42" t="s">
        <v>326</v>
      </c>
      <c r="G92" s="21"/>
      <c r="H92" s="78">
        <f t="shared" si="5"/>
        <v>300</v>
      </c>
      <c r="I92" s="86">
        <v>240</v>
      </c>
      <c r="J92" s="86">
        <v>60</v>
      </c>
      <c r="K92" s="86">
        <v>240</v>
      </c>
      <c r="L92" s="86">
        <v>240</v>
      </c>
      <c r="M92" s="21"/>
    </row>
    <row r="93" spans="1:13" ht="61.5" customHeight="1" x14ac:dyDescent="0.3">
      <c r="A93" s="4" t="s">
        <v>265</v>
      </c>
      <c r="B93" s="42" t="s">
        <v>457</v>
      </c>
      <c r="C93" s="4" t="s">
        <v>341</v>
      </c>
      <c r="D93" s="55" t="s">
        <v>466</v>
      </c>
      <c r="E93" s="56" t="s">
        <v>267</v>
      </c>
      <c r="F93" s="42" t="s">
        <v>326</v>
      </c>
      <c r="G93" s="21"/>
      <c r="H93" s="78">
        <f t="shared" si="5"/>
        <v>300</v>
      </c>
      <c r="I93" s="86">
        <v>240</v>
      </c>
      <c r="J93" s="86">
        <v>60</v>
      </c>
      <c r="K93" s="86">
        <v>240</v>
      </c>
      <c r="L93" s="86">
        <v>240</v>
      </c>
      <c r="M93" s="21"/>
    </row>
    <row r="94" spans="1:13" ht="61.5" customHeight="1" x14ac:dyDescent="0.3">
      <c r="A94" s="4" t="s">
        <v>265</v>
      </c>
      <c r="B94" s="42" t="s">
        <v>458</v>
      </c>
      <c r="C94" s="4" t="s">
        <v>342</v>
      </c>
      <c r="D94" s="55" t="s">
        <v>466</v>
      </c>
      <c r="E94" s="56" t="s">
        <v>267</v>
      </c>
      <c r="F94" s="42" t="s">
        <v>326</v>
      </c>
      <c r="G94" s="21"/>
      <c r="H94" s="78">
        <f t="shared" si="5"/>
        <v>300</v>
      </c>
      <c r="I94" s="86">
        <v>240</v>
      </c>
      <c r="J94" s="86">
        <v>60</v>
      </c>
      <c r="K94" s="86">
        <v>240</v>
      </c>
      <c r="L94" s="86">
        <v>240</v>
      </c>
      <c r="M94" s="21"/>
    </row>
    <row r="95" spans="1:13" ht="61.5" customHeight="1" x14ac:dyDescent="0.3">
      <c r="A95" s="4" t="s">
        <v>265</v>
      </c>
      <c r="B95" s="42" t="s">
        <v>459</v>
      </c>
      <c r="C95" s="4" t="s">
        <v>343</v>
      </c>
      <c r="D95" s="55" t="s">
        <v>466</v>
      </c>
      <c r="E95" s="56" t="s">
        <v>267</v>
      </c>
      <c r="F95" s="42" t="s">
        <v>326</v>
      </c>
      <c r="G95" s="21"/>
      <c r="H95" s="78">
        <f t="shared" si="5"/>
        <v>300</v>
      </c>
      <c r="I95" s="86">
        <v>240</v>
      </c>
      <c r="J95" s="86">
        <v>60</v>
      </c>
      <c r="K95" s="86">
        <v>240</v>
      </c>
      <c r="L95" s="86">
        <v>240</v>
      </c>
      <c r="M95" s="21"/>
    </row>
    <row r="96" spans="1:13" ht="61.5" customHeight="1" x14ac:dyDescent="0.3">
      <c r="A96" s="4" t="s">
        <v>265</v>
      </c>
      <c r="B96" s="42" t="s">
        <v>460</v>
      </c>
      <c r="C96" s="4" t="s">
        <v>344</v>
      </c>
      <c r="D96" s="55" t="s">
        <v>466</v>
      </c>
      <c r="E96" s="56" t="s">
        <v>267</v>
      </c>
      <c r="F96" s="42" t="s">
        <v>326</v>
      </c>
      <c r="G96" s="21"/>
      <c r="H96" s="78">
        <f t="shared" si="5"/>
        <v>300</v>
      </c>
      <c r="I96" s="86">
        <v>240</v>
      </c>
      <c r="J96" s="86">
        <v>60</v>
      </c>
      <c r="K96" s="86">
        <v>240</v>
      </c>
      <c r="L96" s="86">
        <v>240</v>
      </c>
      <c r="M96" s="21"/>
    </row>
    <row r="97" spans="1:13" ht="61.5" customHeight="1" x14ac:dyDescent="0.3">
      <c r="A97" s="4" t="s">
        <v>265</v>
      </c>
      <c r="B97" s="42" t="s">
        <v>461</v>
      </c>
      <c r="C97" s="4" t="s">
        <v>345</v>
      </c>
      <c r="D97" s="55" t="s">
        <v>466</v>
      </c>
      <c r="E97" s="56" t="s">
        <v>267</v>
      </c>
      <c r="F97" s="42" t="s">
        <v>326</v>
      </c>
      <c r="G97" s="21"/>
      <c r="H97" s="78">
        <f t="shared" si="5"/>
        <v>300</v>
      </c>
      <c r="I97" s="86">
        <v>240</v>
      </c>
      <c r="J97" s="86">
        <v>60</v>
      </c>
      <c r="K97" s="86">
        <v>240</v>
      </c>
      <c r="L97" s="86">
        <v>240</v>
      </c>
      <c r="M97" s="21"/>
    </row>
    <row r="98" spans="1:13" ht="61.5" customHeight="1" x14ac:dyDescent="0.3">
      <c r="A98" s="4" t="s">
        <v>265</v>
      </c>
      <c r="B98" s="42" t="s">
        <v>462</v>
      </c>
      <c r="C98" s="4" t="s">
        <v>346</v>
      </c>
      <c r="D98" s="55" t="s">
        <v>466</v>
      </c>
      <c r="E98" s="56" t="s">
        <v>267</v>
      </c>
      <c r="F98" s="42" t="s">
        <v>326</v>
      </c>
      <c r="G98" s="21"/>
      <c r="H98" s="78">
        <f t="shared" si="5"/>
        <v>300</v>
      </c>
      <c r="I98" s="86">
        <v>240</v>
      </c>
      <c r="J98" s="86">
        <v>60</v>
      </c>
      <c r="K98" s="86">
        <v>240</v>
      </c>
      <c r="L98" s="86">
        <v>240</v>
      </c>
      <c r="M98" s="21"/>
    </row>
    <row r="99" spans="1:13" ht="61.5" customHeight="1" x14ac:dyDescent="0.3">
      <c r="A99" s="4" t="s">
        <v>265</v>
      </c>
      <c r="B99" s="42" t="s">
        <v>463</v>
      </c>
      <c r="C99" s="4" t="s">
        <v>347</v>
      </c>
      <c r="D99" s="55" t="s">
        <v>466</v>
      </c>
      <c r="E99" s="56" t="s">
        <v>267</v>
      </c>
      <c r="F99" s="42" t="s">
        <v>326</v>
      </c>
      <c r="G99" s="21"/>
      <c r="H99" s="78">
        <f t="shared" si="5"/>
        <v>300</v>
      </c>
      <c r="I99" s="86">
        <v>240</v>
      </c>
      <c r="J99" s="86">
        <v>60</v>
      </c>
      <c r="K99" s="86">
        <v>240</v>
      </c>
      <c r="L99" s="86">
        <v>240</v>
      </c>
      <c r="M99" s="21"/>
    </row>
    <row r="100" spans="1:13" ht="61.5" customHeight="1" x14ac:dyDescent="0.3">
      <c r="A100" s="4" t="s">
        <v>265</v>
      </c>
      <c r="B100" s="42" t="s">
        <v>464</v>
      </c>
      <c r="C100" s="4" t="s">
        <v>348</v>
      </c>
      <c r="D100" s="55" t="s">
        <v>466</v>
      </c>
      <c r="E100" s="56" t="s">
        <v>267</v>
      </c>
      <c r="F100" s="42" t="s">
        <v>326</v>
      </c>
      <c r="G100" s="21"/>
      <c r="H100" s="78">
        <f t="shared" si="5"/>
        <v>300</v>
      </c>
      <c r="I100" s="86">
        <v>240</v>
      </c>
      <c r="J100" s="86">
        <v>60</v>
      </c>
      <c r="K100" s="86">
        <v>240</v>
      </c>
      <c r="L100" s="86">
        <v>240</v>
      </c>
      <c r="M100" s="21"/>
    </row>
    <row r="101" spans="1:13" ht="61.5" customHeight="1" x14ac:dyDescent="0.3">
      <c r="A101" s="4" t="s">
        <v>265</v>
      </c>
      <c r="B101" s="42" t="s">
        <v>547</v>
      </c>
      <c r="C101" s="4" t="s">
        <v>349</v>
      </c>
      <c r="D101" s="55" t="s">
        <v>466</v>
      </c>
      <c r="E101" s="56" t="s">
        <v>267</v>
      </c>
      <c r="F101" s="42" t="s">
        <v>326</v>
      </c>
      <c r="G101" s="21"/>
      <c r="H101" s="78">
        <f t="shared" si="5"/>
        <v>300</v>
      </c>
      <c r="I101" s="86">
        <v>240</v>
      </c>
      <c r="J101" s="86">
        <v>60</v>
      </c>
      <c r="K101" s="86">
        <v>240</v>
      </c>
      <c r="L101" s="86">
        <v>240</v>
      </c>
      <c r="M101" s="21"/>
    </row>
    <row r="102" spans="1:13" ht="61.5" customHeight="1" x14ac:dyDescent="0.3">
      <c r="A102" s="4" t="s">
        <v>265</v>
      </c>
      <c r="B102" s="42" t="s">
        <v>548</v>
      </c>
      <c r="C102" s="4" t="s">
        <v>350</v>
      </c>
      <c r="D102" s="55" t="s">
        <v>466</v>
      </c>
      <c r="E102" s="56" t="s">
        <v>267</v>
      </c>
      <c r="F102" s="42" t="s">
        <v>326</v>
      </c>
      <c r="G102" s="21"/>
      <c r="H102" s="78">
        <f t="shared" si="5"/>
        <v>300</v>
      </c>
      <c r="I102" s="86">
        <v>240</v>
      </c>
      <c r="J102" s="86">
        <v>60</v>
      </c>
      <c r="K102" s="86">
        <v>240</v>
      </c>
      <c r="L102" s="86">
        <v>240</v>
      </c>
      <c r="M102" s="21"/>
    </row>
    <row r="103" spans="1:13" ht="61.5" customHeight="1" x14ac:dyDescent="0.3">
      <c r="A103" s="4" t="s">
        <v>265</v>
      </c>
      <c r="B103" s="42" t="s">
        <v>549</v>
      </c>
      <c r="C103" s="4" t="s">
        <v>351</v>
      </c>
      <c r="D103" s="55" t="s">
        <v>466</v>
      </c>
      <c r="E103" s="56" t="s">
        <v>267</v>
      </c>
      <c r="F103" s="42" t="s">
        <v>326</v>
      </c>
      <c r="G103" s="21"/>
      <c r="H103" s="78">
        <f t="shared" si="5"/>
        <v>300</v>
      </c>
      <c r="I103" s="86">
        <v>240</v>
      </c>
      <c r="J103" s="86">
        <v>60</v>
      </c>
      <c r="K103" s="86">
        <v>240</v>
      </c>
      <c r="L103" s="86">
        <v>240</v>
      </c>
      <c r="M103" s="21"/>
    </row>
    <row r="104" spans="1:13" ht="61.5" customHeight="1" x14ac:dyDescent="0.3">
      <c r="A104" s="4" t="s">
        <v>265</v>
      </c>
      <c r="B104" s="42" t="s">
        <v>550</v>
      </c>
      <c r="C104" s="4" t="s">
        <v>352</v>
      </c>
      <c r="D104" s="55" t="s">
        <v>466</v>
      </c>
      <c r="E104" s="56" t="s">
        <v>267</v>
      </c>
      <c r="F104" s="42" t="s">
        <v>326</v>
      </c>
      <c r="G104" s="21"/>
      <c r="H104" s="78">
        <f t="shared" si="5"/>
        <v>300</v>
      </c>
      <c r="I104" s="86">
        <v>240</v>
      </c>
      <c r="J104" s="86">
        <v>60</v>
      </c>
      <c r="K104" s="86">
        <v>240</v>
      </c>
      <c r="L104" s="86">
        <v>240</v>
      </c>
      <c r="M104" s="21"/>
    </row>
    <row r="105" spans="1:13" ht="61.5" customHeight="1" x14ac:dyDescent="0.3">
      <c r="A105" s="4" t="s">
        <v>265</v>
      </c>
      <c r="B105" s="42" t="s">
        <v>551</v>
      </c>
      <c r="C105" s="4" t="s">
        <v>353</v>
      </c>
      <c r="D105" s="55" t="s">
        <v>466</v>
      </c>
      <c r="E105" s="56" t="s">
        <v>354</v>
      </c>
      <c r="F105" s="42" t="s">
        <v>355</v>
      </c>
      <c r="G105" s="21"/>
      <c r="H105" s="78">
        <f t="shared" si="5"/>
        <v>300</v>
      </c>
      <c r="I105" s="86">
        <v>240</v>
      </c>
      <c r="J105" s="86">
        <v>60</v>
      </c>
      <c r="K105" s="86">
        <v>240</v>
      </c>
      <c r="L105" s="86">
        <v>240</v>
      </c>
      <c r="M105" s="21"/>
    </row>
    <row r="106" spans="1:13" ht="61.5" customHeight="1" x14ac:dyDescent="0.3">
      <c r="A106" s="4" t="s">
        <v>356</v>
      </c>
      <c r="B106" s="42" t="s">
        <v>552</v>
      </c>
      <c r="C106" s="4" t="s">
        <v>357</v>
      </c>
      <c r="D106" s="55" t="s">
        <v>466</v>
      </c>
      <c r="E106" s="56" t="s">
        <v>354</v>
      </c>
      <c r="F106" s="42" t="s">
        <v>355</v>
      </c>
      <c r="G106" s="21"/>
      <c r="H106" s="78">
        <f t="shared" si="5"/>
        <v>300</v>
      </c>
      <c r="I106" s="86">
        <v>240</v>
      </c>
      <c r="J106" s="86">
        <v>60</v>
      </c>
      <c r="K106" s="86">
        <v>240</v>
      </c>
      <c r="L106" s="86">
        <v>240</v>
      </c>
      <c r="M106" s="21"/>
    </row>
    <row r="107" spans="1:13" ht="61.5" customHeight="1" x14ac:dyDescent="0.3">
      <c r="A107" s="4" t="s">
        <v>356</v>
      </c>
      <c r="B107" s="42" t="s">
        <v>546</v>
      </c>
      <c r="C107" s="4" t="s">
        <v>358</v>
      </c>
      <c r="D107" s="55" t="s">
        <v>466</v>
      </c>
      <c r="E107" s="56" t="s">
        <v>267</v>
      </c>
      <c r="F107" s="42" t="s">
        <v>326</v>
      </c>
      <c r="G107" s="21"/>
      <c r="H107" s="78">
        <f t="shared" si="5"/>
        <v>300</v>
      </c>
      <c r="I107" s="86">
        <v>240</v>
      </c>
      <c r="J107" s="86">
        <v>60</v>
      </c>
      <c r="K107" s="86">
        <v>240</v>
      </c>
      <c r="L107" s="86">
        <v>240</v>
      </c>
      <c r="M107" s="21"/>
    </row>
    <row r="108" spans="1:13" ht="61.5" customHeight="1" x14ac:dyDescent="0.3">
      <c r="A108" s="4" t="s">
        <v>265</v>
      </c>
      <c r="B108" s="6" t="s">
        <v>359</v>
      </c>
      <c r="C108" s="8" t="s">
        <v>360</v>
      </c>
      <c r="D108" s="18" t="s">
        <v>269</v>
      </c>
      <c r="E108" s="53" t="s">
        <v>267</v>
      </c>
      <c r="F108" s="6" t="s">
        <v>361</v>
      </c>
      <c r="G108" s="21"/>
      <c r="H108" s="78">
        <v>10000</v>
      </c>
      <c r="I108" s="78">
        <v>5000</v>
      </c>
      <c r="J108" s="78">
        <v>5000</v>
      </c>
      <c r="K108" s="78">
        <v>5000</v>
      </c>
      <c r="L108" s="78">
        <v>5000</v>
      </c>
      <c r="M108" s="21"/>
    </row>
    <row r="109" spans="1:13" ht="61.5" customHeight="1" x14ac:dyDescent="0.3">
      <c r="A109" s="4" t="s">
        <v>265</v>
      </c>
      <c r="B109" s="6" t="s">
        <v>362</v>
      </c>
      <c r="C109" s="8" t="s">
        <v>363</v>
      </c>
      <c r="D109" s="18" t="s">
        <v>269</v>
      </c>
      <c r="E109" s="53" t="s">
        <v>267</v>
      </c>
      <c r="F109" s="6" t="s">
        <v>361</v>
      </c>
      <c r="G109" s="21"/>
      <c r="H109" s="78">
        <v>10000</v>
      </c>
      <c r="I109" s="78">
        <v>5000</v>
      </c>
      <c r="J109" s="78">
        <v>5000</v>
      </c>
      <c r="K109" s="78">
        <v>5000</v>
      </c>
      <c r="L109" s="78">
        <v>5000</v>
      </c>
      <c r="M109" s="21"/>
    </row>
    <row r="110" spans="1:13" ht="61.5" customHeight="1" x14ac:dyDescent="0.3">
      <c r="A110" s="4" t="s">
        <v>265</v>
      </c>
      <c r="B110" s="6" t="s">
        <v>364</v>
      </c>
      <c r="C110" s="8" t="s">
        <v>365</v>
      </c>
      <c r="D110" s="18" t="s">
        <v>269</v>
      </c>
      <c r="E110" s="53" t="s">
        <v>267</v>
      </c>
      <c r="F110" s="6" t="s">
        <v>361</v>
      </c>
      <c r="G110" s="21"/>
      <c r="H110" s="78">
        <v>10000</v>
      </c>
      <c r="I110" s="78">
        <v>5000</v>
      </c>
      <c r="J110" s="78">
        <v>5000</v>
      </c>
      <c r="K110" s="78">
        <v>5000</v>
      </c>
      <c r="L110" s="78">
        <v>5000</v>
      </c>
      <c r="M110" s="21"/>
    </row>
    <row r="111" spans="1:13" ht="61.5" customHeight="1" x14ac:dyDescent="0.3">
      <c r="A111" s="4" t="s">
        <v>265</v>
      </c>
      <c r="B111" s="45" t="s">
        <v>366</v>
      </c>
      <c r="C111" s="37" t="s">
        <v>367</v>
      </c>
      <c r="D111" s="6" t="s">
        <v>368</v>
      </c>
      <c r="E111" s="5" t="s">
        <v>19</v>
      </c>
      <c r="F111" s="6" t="s">
        <v>369</v>
      </c>
      <c r="G111" s="21"/>
      <c r="H111" s="78">
        <v>2000</v>
      </c>
      <c r="I111" s="78">
        <v>1000</v>
      </c>
      <c r="J111" s="78">
        <v>1000</v>
      </c>
      <c r="K111" s="78">
        <v>1000</v>
      </c>
      <c r="L111" s="78">
        <v>1000</v>
      </c>
      <c r="M111" s="21"/>
    </row>
    <row r="112" spans="1:13" ht="61.5" customHeight="1" x14ac:dyDescent="0.3">
      <c r="A112" s="4" t="s">
        <v>265</v>
      </c>
      <c r="B112" s="45" t="s">
        <v>370</v>
      </c>
      <c r="C112" s="37" t="s">
        <v>371</v>
      </c>
      <c r="D112" s="6" t="s">
        <v>372</v>
      </c>
      <c r="E112" s="5" t="s">
        <v>267</v>
      </c>
      <c r="F112" s="6" t="s">
        <v>369</v>
      </c>
      <c r="G112" s="21"/>
      <c r="H112" s="78">
        <v>2000</v>
      </c>
      <c r="I112" s="78">
        <v>1000</v>
      </c>
      <c r="J112" s="78">
        <v>1000</v>
      </c>
      <c r="K112" s="78">
        <v>1000</v>
      </c>
      <c r="L112" s="78">
        <v>1000</v>
      </c>
      <c r="M112" s="21"/>
    </row>
    <row r="113" spans="1:13" ht="61.5" customHeight="1" x14ac:dyDescent="0.3">
      <c r="A113" s="4" t="s">
        <v>265</v>
      </c>
      <c r="B113" s="46" t="s">
        <v>373</v>
      </c>
      <c r="C113" s="37" t="s">
        <v>374</v>
      </c>
      <c r="D113" s="6" t="s">
        <v>372</v>
      </c>
      <c r="E113" s="5" t="s">
        <v>267</v>
      </c>
      <c r="F113" s="6" t="s">
        <v>369</v>
      </c>
      <c r="G113" s="21"/>
      <c r="H113" s="78">
        <v>2000</v>
      </c>
      <c r="I113" s="78">
        <v>1000</v>
      </c>
      <c r="J113" s="78">
        <v>1000</v>
      </c>
      <c r="K113" s="78">
        <v>1000</v>
      </c>
      <c r="L113" s="78">
        <v>1000</v>
      </c>
      <c r="M113" s="21"/>
    </row>
    <row r="114" spans="1:13" ht="61.5" customHeight="1" x14ac:dyDescent="0.3">
      <c r="A114" s="4" t="s">
        <v>265</v>
      </c>
      <c r="B114" s="45" t="s">
        <v>375</v>
      </c>
      <c r="C114" s="37" t="s">
        <v>376</v>
      </c>
      <c r="D114" s="6" t="s">
        <v>368</v>
      </c>
      <c r="E114" s="5" t="s">
        <v>19</v>
      </c>
      <c r="F114" s="6" t="s">
        <v>369</v>
      </c>
      <c r="G114" s="21"/>
      <c r="H114" s="78">
        <v>2000</v>
      </c>
      <c r="I114" s="78">
        <v>1000</v>
      </c>
      <c r="J114" s="78">
        <v>1000</v>
      </c>
      <c r="K114" s="78">
        <v>1000</v>
      </c>
      <c r="L114" s="78">
        <v>1000</v>
      </c>
      <c r="M114" s="12"/>
    </row>
    <row r="115" spans="1:13" ht="64.5" customHeight="1" x14ac:dyDescent="0.3">
      <c r="A115" s="4" t="s">
        <v>265</v>
      </c>
      <c r="B115" s="46" t="s">
        <v>377</v>
      </c>
      <c r="C115" s="37" t="s">
        <v>378</v>
      </c>
      <c r="D115" s="6" t="s">
        <v>372</v>
      </c>
      <c r="E115" s="5" t="s">
        <v>267</v>
      </c>
      <c r="F115" s="6" t="s">
        <v>369</v>
      </c>
      <c r="G115" s="21"/>
      <c r="H115" s="78">
        <v>2000</v>
      </c>
      <c r="I115" s="78">
        <v>1000</v>
      </c>
      <c r="J115" s="78">
        <v>1000</v>
      </c>
      <c r="K115" s="78">
        <v>1000</v>
      </c>
      <c r="L115" s="78">
        <v>1000</v>
      </c>
      <c r="M115" s="12"/>
    </row>
    <row r="116" spans="1:13" ht="69" customHeight="1" x14ac:dyDescent="0.3">
      <c r="A116" s="4" t="s">
        <v>265</v>
      </c>
      <c r="B116" s="45" t="s">
        <v>379</v>
      </c>
      <c r="C116" s="37" t="s">
        <v>380</v>
      </c>
      <c r="D116" s="6" t="s">
        <v>372</v>
      </c>
      <c r="E116" s="5" t="s">
        <v>267</v>
      </c>
      <c r="F116" s="6" t="s">
        <v>369</v>
      </c>
      <c r="G116" s="21"/>
      <c r="H116" s="78">
        <v>2000</v>
      </c>
      <c r="I116" s="78">
        <v>1000</v>
      </c>
      <c r="J116" s="78">
        <v>1000</v>
      </c>
      <c r="K116" s="78">
        <v>1000</v>
      </c>
      <c r="L116" s="78">
        <v>1000</v>
      </c>
      <c r="M116" s="12"/>
    </row>
    <row r="117" spans="1:13" ht="69" customHeight="1" x14ac:dyDescent="0.3">
      <c r="A117" s="4" t="s">
        <v>265</v>
      </c>
      <c r="B117" s="45" t="s">
        <v>381</v>
      </c>
      <c r="C117" s="37" t="s">
        <v>382</v>
      </c>
      <c r="D117" s="6" t="s">
        <v>368</v>
      </c>
      <c r="E117" s="5" t="s">
        <v>19</v>
      </c>
      <c r="F117" s="6" t="s">
        <v>369</v>
      </c>
      <c r="G117" s="21"/>
      <c r="H117" s="78">
        <v>2000</v>
      </c>
      <c r="I117" s="78">
        <v>1000</v>
      </c>
      <c r="J117" s="78">
        <v>1000</v>
      </c>
      <c r="K117" s="78">
        <v>1000</v>
      </c>
      <c r="L117" s="78">
        <v>1000</v>
      </c>
      <c r="M117" s="12"/>
    </row>
    <row r="118" spans="1:13" ht="69" customHeight="1" x14ac:dyDescent="0.3">
      <c r="A118" s="4" t="s">
        <v>265</v>
      </c>
      <c r="B118" s="45" t="s">
        <v>383</v>
      </c>
      <c r="C118" s="37" t="s">
        <v>384</v>
      </c>
      <c r="D118" s="6" t="s">
        <v>372</v>
      </c>
      <c r="E118" s="5" t="s">
        <v>267</v>
      </c>
      <c r="F118" s="6" t="s">
        <v>369</v>
      </c>
      <c r="G118" s="21"/>
      <c r="H118" s="78">
        <v>2000</v>
      </c>
      <c r="I118" s="78">
        <v>1000</v>
      </c>
      <c r="J118" s="78">
        <v>1000</v>
      </c>
      <c r="K118" s="78">
        <v>1000</v>
      </c>
      <c r="L118" s="78">
        <v>1000</v>
      </c>
      <c r="M118" s="12"/>
    </row>
    <row r="119" spans="1:13" ht="69" customHeight="1" x14ac:dyDescent="0.3">
      <c r="A119" s="4" t="s">
        <v>265</v>
      </c>
      <c r="B119" s="45" t="s">
        <v>385</v>
      </c>
      <c r="C119" s="37" t="s">
        <v>386</v>
      </c>
      <c r="D119" s="6" t="s">
        <v>372</v>
      </c>
      <c r="E119" s="5" t="s">
        <v>267</v>
      </c>
      <c r="F119" s="6" t="s">
        <v>369</v>
      </c>
      <c r="G119" s="21"/>
      <c r="H119" s="78">
        <v>2000</v>
      </c>
      <c r="I119" s="78">
        <v>1000</v>
      </c>
      <c r="J119" s="78">
        <v>1000</v>
      </c>
      <c r="K119" s="78">
        <v>1000</v>
      </c>
      <c r="L119" s="78">
        <v>1000</v>
      </c>
      <c r="M119" s="12"/>
    </row>
    <row r="120" spans="1:13" ht="69" customHeight="1" x14ac:dyDescent="0.3">
      <c r="A120" s="4" t="s">
        <v>265</v>
      </c>
      <c r="B120" s="45" t="s">
        <v>387</v>
      </c>
      <c r="C120" s="37" t="s">
        <v>388</v>
      </c>
      <c r="D120" s="6" t="s">
        <v>372</v>
      </c>
      <c r="E120" s="5" t="s">
        <v>267</v>
      </c>
      <c r="F120" s="6" t="s">
        <v>369</v>
      </c>
      <c r="G120" s="21"/>
      <c r="H120" s="78">
        <v>2000</v>
      </c>
      <c r="I120" s="78">
        <v>1000</v>
      </c>
      <c r="J120" s="78">
        <v>1000</v>
      </c>
      <c r="K120" s="78">
        <v>1000</v>
      </c>
      <c r="L120" s="78">
        <v>1000</v>
      </c>
      <c r="M120" s="12"/>
    </row>
    <row r="121" spans="1:13" ht="69" customHeight="1" x14ac:dyDescent="0.3">
      <c r="A121" s="38" t="s">
        <v>265</v>
      </c>
      <c r="B121" s="47" t="s">
        <v>389</v>
      </c>
      <c r="C121" s="39" t="s">
        <v>390</v>
      </c>
      <c r="D121" s="6" t="s">
        <v>274</v>
      </c>
      <c r="E121" s="5" t="s">
        <v>267</v>
      </c>
      <c r="F121" s="6" t="s">
        <v>391</v>
      </c>
      <c r="G121" s="21"/>
      <c r="H121" s="78">
        <v>5000</v>
      </c>
      <c r="I121" s="78">
        <v>4000</v>
      </c>
      <c r="J121" s="78">
        <v>1000</v>
      </c>
      <c r="K121" s="78">
        <v>4000</v>
      </c>
      <c r="L121" s="78">
        <v>4000</v>
      </c>
      <c r="M121" s="21"/>
    </row>
    <row r="122" spans="1:13" ht="69" customHeight="1" x14ac:dyDescent="0.3">
      <c r="A122" s="38" t="s">
        <v>265</v>
      </c>
      <c r="B122" s="48" t="s">
        <v>392</v>
      </c>
      <c r="C122" s="39" t="s">
        <v>393</v>
      </c>
      <c r="D122" s="6" t="s">
        <v>274</v>
      </c>
      <c r="E122" s="5" t="s">
        <v>267</v>
      </c>
      <c r="F122" s="6" t="s">
        <v>394</v>
      </c>
      <c r="G122" s="21"/>
      <c r="H122" s="78">
        <v>5000</v>
      </c>
      <c r="I122" s="78">
        <v>4000</v>
      </c>
      <c r="J122" s="78">
        <v>1000</v>
      </c>
      <c r="K122" s="78">
        <v>4000</v>
      </c>
      <c r="L122" s="78">
        <v>4000</v>
      </c>
      <c r="M122" s="21"/>
    </row>
    <row r="123" spans="1:13" s="70" customFormat="1" ht="69" customHeight="1" x14ac:dyDescent="0.3">
      <c r="A123" s="38" t="s">
        <v>265</v>
      </c>
      <c r="B123" s="47" t="s">
        <v>395</v>
      </c>
      <c r="C123" s="39" t="s">
        <v>396</v>
      </c>
      <c r="D123" s="6" t="s">
        <v>274</v>
      </c>
      <c r="E123" s="5" t="s">
        <v>267</v>
      </c>
      <c r="F123" s="6" t="s">
        <v>397</v>
      </c>
      <c r="G123" s="21"/>
      <c r="H123" s="78">
        <v>5000</v>
      </c>
      <c r="I123" s="78">
        <v>4000</v>
      </c>
      <c r="J123" s="78">
        <v>1000</v>
      </c>
      <c r="K123" s="78">
        <v>4000</v>
      </c>
      <c r="L123" s="78">
        <v>4000</v>
      </c>
      <c r="M123" s="21"/>
    </row>
    <row r="124" spans="1:13" ht="69" customHeight="1" x14ac:dyDescent="0.3">
      <c r="A124" s="38" t="s">
        <v>265</v>
      </c>
      <c r="B124" s="49" t="s">
        <v>398</v>
      </c>
      <c r="C124" s="38" t="s">
        <v>399</v>
      </c>
      <c r="D124" s="6" t="s">
        <v>274</v>
      </c>
      <c r="E124" s="5" t="s">
        <v>267</v>
      </c>
      <c r="F124" s="6" t="s">
        <v>400</v>
      </c>
      <c r="G124" s="21"/>
      <c r="H124" s="78">
        <v>6000</v>
      </c>
      <c r="I124" s="78">
        <v>4000</v>
      </c>
      <c r="J124" s="78">
        <v>2000</v>
      </c>
      <c r="K124" s="78">
        <v>4000</v>
      </c>
      <c r="L124" s="78">
        <v>4000</v>
      </c>
      <c r="M124" s="21"/>
    </row>
    <row r="125" spans="1:13" ht="69" customHeight="1" x14ac:dyDescent="0.3">
      <c r="A125" s="38" t="s">
        <v>265</v>
      </c>
      <c r="B125" s="47" t="s">
        <v>401</v>
      </c>
      <c r="C125" s="39" t="s">
        <v>402</v>
      </c>
      <c r="D125" s="6" t="s">
        <v>274</v>
      </c>
      <c r="E125" s="5" t="s">
        <v>267</v>
      </c>
      <c r="F125" s="6" t="s">
        <v>391</v>
      </c>
      <c r="G125" s="21"/>
      <c r="H125" s="78">
        <v>5000</v>
      </c>
      <c r="I125" s="78">
        <v>4000</v>
      </c>
      <c r="J125" s="78">
        <v>1000</v>
      </c>
      <c r="K125" s="78">
        <v>4000</v>
      </c>
      <c r="L125" s="78">
        <v>4000</v>
      </c>
      <c r="M125" s="21"/>
    </row>
    <row r="126" spans="1:13" ht="64.5" customHeight="1" x14ac:dyDescent="0.3">
      <c r="A126" s="4" t="s">
        <v>265</v>
      </c>
      <c r="B126" s="6" t="s">
        <v>403</v>
      </c>
      <c r="C126" s="8" t="s">
        <v>404</v>
      </c>
      <c r="D126" s="6" t="s">
        <v>285</v>
      </c>
      <c r="E126" s="5" t="s">
        <v>267</v>
      </c>
      <c r="F126" s="6" t="s">
        <v>405</v>
      </c>
      <c r="G126" s="21"/>
      <c r="H126" s="78">
        <v>50000</v>
      </c>
      <c r="I126" s="78">
        <v>25000</v>
      </c>
      <c r="J126" s="78">
        <v>25000</v>
      </c>
      <c r="K126" s="78">
        <f>I126</f>
        <v>25000</v>
      </c>
      <c r="L126" s="78">
        <f>J126</f>
        <v>25000</v>
      </c>
      <c r="M126" s="21"/>
    </row>
    <row r="127" spans="1:13" ht="64.5" customHeight="1" x14ac:dyDescent="0.3">
      <c r="A127" s="4" t="s">
        <v>265</v>
      </c>
      <c r="B127" s="6" t="s">
        <v>406</v>
      </c>
      <c r="C127" s="8" t="s">
        <v>407</v>
      </c>
      <c r="D127" s="6" t="s">
        <v>285</v>
      </c>
      <c r="E127" s="5" t="s">
        <v>267</v>
      </c>
      <c r="F127" s="6" t="s">
        <v>405</v>
      </c>
      <c r="G127" s="21"/>
      <c r="H127" s="78">
        <v>50000</v>
      </c>
      <c r="I127" s="78">
        <v>25000</v>
      </c>
      <c r="J127" s="78">
        <v>25000</v>
      </c>
      <c r="K127" s="78">
        <f>I127</f>
        <v>25000</v>
      </c>
      <c r="L127" s="78">
        <f>J127</f>
        <v>25000</v>
      </c>
      <c r="M127" s="21"/>
    </row>
    <row r="128" spans="1:13" ht="64.5" customHeight="1" x14ac:dyDescent="0.3">
      <c r="A128" s="4" t="s">
        <v>265</v>
      </c>
      <c r="B128" s="6" t="s">
        <v>408</v>
      </c>
      <c r="C128" s="8" t="s">
        <v>409</v>
      </c>
      <c r="D128" s="6" t="s">
        <v>287</v>
      </c>
      <c r="E128" s="5" t="s">
        <v>267</v>
      </c>
      <c r="F128" s="6" t="s">
        <v>410</v>
      </c>
      <c r="G128" s="21"/>
      <c r="H128" s="78">
        <v>2000</v>
      </c>
      <c r="I128" s="78">
        <f>H128*0.5</f>
        <v>1000</v>
      </c>
      <c r="J128" s="78">
        <f>H128*0.5</f>
        <v>1000</v>
      </c>
      <c r="K128" s="78">
        <f t="shared" ref="K128:L131" si="6">I128</f>
        <v>1000</v>
      </c>
      <c r="L128" s="78">
        <f t="shared" si="6"/>
        <v>1000</v>
      </c>
      <c r="M128" s="21"/>
    </row>
    <row r="129" spans="1:13" ht="64.5" customHeight="1" x14ac:dyDescent="0.3">
      <c r="A129" s="4" t="s">
        <v>265</v>
      </c>
      <c r="B129" s="6" t="s">
        <v>411</v>
      </c>
      <c r="C129" s="8" t="s">
        <v>412</v>
      </c>
      <c r="D129" s="6" t="s">
        <v>287</v>
      </c>
      <c r="E129" s="5" t="s">
        <v>267</v>
      </c>
      <c r="F129" s="6" t="s">
        <v>413</v>
      </c>
      <c r="G129" s="21"/>
      <c r="H129" s="78">
        <v>3142</v>
      </c>
      <c r="I129" s="78">
        <f t="shared" ref="I129:I131" si="7">H129*0.5</f>
        <v>1571</v>
      </c>
      <c r="J129" s="78">
        <f t="shared" ref="J129:J131" si="8">H129*0.5</f>
        <v>1571</v>
      </c>
      <c r="K129" s="78">
        <f t="shared" si="6"/>
        <v>1571</v>
      </c>
      <c r="L129" s="78">
        <f t="shared" si="6"/>
        <v>1571</v>
      </c>
      <c r="M129" s="21"/>
    </row>
    <row r="130" spans="1:13" ht="64.5" customHeight="1" x14ac:dyDescent="0.3">
      <c r="A130" s="4" t="s">
        <v>265</v>
      </c>
      <c r="B130" s="6" t="s">
        <v>414</v>
      </c>
      <c r="C130" s="8" t="s">
        <v>415</v>
      </c>
      <c r="D130" s="6" t="s">
        <v>287</v>
      </c>
      <c r="E130" s="5" t="s">
        <v>267</v>
      </c>
      <c r="F130" s="6" t="s">
        <v>410</v>
      </c>
      <c r="G130" s="21"/>
      <c r="H130" s="78">
        <v>2000</v>
      </c>
      <c r="I130" s="78">
        <f t="shared" si="7"/>
        <v>1000</v>
      </c>
      <c r="J130" s="78">
        <f t="shared" si="8"/>
        <v>1000</v>
      </c>
      <c r="K130" s="78">
        <f t="shared" si="6"/>
        <v>1000</v>
      </c>
      <c r="L130" s="78">
        <f t="shared" si="6"/>
        <v>1000</v>
      </c>
      <c r="M130" s="21"/>
    </row>
    <row r="131" spans="1:13" ht="64.5" customHeight="1" x14ac:dyDescent="0.3">
      <c r="A131" s="4" t="s">
        <v>265</v>
      </c>
      <c r="B131" s="6" t="s">
        <v>416</v>
      </c>
      <c r="C131" s="8" t="s">
        <v>417</v>
      </c>
      <c r="D131" s="6" t="s">
        <v>287</v>
      </c>
      <c r="E131" s="5" t="s">
        <v>267</v>
      </c>
      <c r="F131" s="6" t="s">
        <v>410</v>
      </c>
      <c r="G131" s="21"/>
      <c r="H131" s="78">
        <v>2000</v>
      </c>
      <c r="I131" s="78">
        <f t="shared" si="7"/>
        <v>1000</v>
      </c>
      <c r="J131" s="78">
        <f t="shared" si="8"/>
        <v>1000</v>
      </c>
      <c r="K131" s="78">
        <f t="shared" si="6"/>
        <v>1000</v>
      </c>
      <c r="L131" s="78">
        <f t="shared" si="6"/>
        <v>1000</v>
      </c>
      <c r="M131" s="21"/>
    </row>
    <row r="132" spans="1:13" ht="64.5" customHeight="1" x14ac:dyDescent="0.3">
      <c r="A132" s="61" t="s">
        <v>473</v>
      </c>
      <c r="B132" s="62"/>
      <c r="C132" s="61"/>
      <c r="D132" s="63" t="str">
        <f>SUBTOTAL(103,D133:D220)&amp;"건"</f>
        <v>88건</v>
      </c>
      <c r="E132" s="66"/>
      <c r="F132" s="68"/>
      <c r="G132" s="65">
        <f>SUBTOTAL(9,G133:G140)</f>
        <v>0</v>
      </c>
      <c r="H132" s="69">
        <f>SUBTOTAL(9,H133:H220)</f>
        <v>173980</v>
      </c>
      <c r="I132" s="69">
        <f>SUBTOTAL(9,I133:I220)</f>
        <v>96168</v>
      </c>
      <c r="J132" s="69">
        <f>SUBTOTAL(9,J133:J220)</f>
        <v>77812</v>
      </c>
      <c r="K132" s="69">
        <f>SUBTOTAL(9,K133:K220)</f>
        <v>96168</v>
      </c>
      <c r="L132" s="69">
        <f>SUBTOTAL(9,L133:L220)</f>
        <v>96168</v>
      </c>
      <c r="M132" s="65"/>
    </row>
    <row r="133" spans="1:13" ht="64.5" customHeight="1" x14ac:dyDescent="0.3">
      <c r="A133" s="4" t="s">
        <v>467</v>
      </c>
      <c r="B133" s="5" t="s">
        <v>476</v>
      </c>
      <c r="C133" s="8" t="s">
        <v>477</v>
      </c>
      <c r="D133" s="6" t="s">
        <v>469</v>
      </c>
      <c r="E133" s="5" t="s">
        <v>468</v>
      </c>
      <c r="F133" s="6" t="s">
        <v>478</v>
      </c>
      <c r="G133" s="7"/>
      <c r="H133" s="50">
        <f t="shared" ref="H133:H193" si="9">I133+J133</f>
        <v>360</v>
      </c>
      <c r="I133" s="50">
        <v>180</v>
      </c>
      <c r="J133" s="50">
        <v>180</v>
      </c>
      <c r="K133" s="50">
        <f t="shared" ref="K133:K193" si="10">I133</f>
        <v>180</v>
      </c>
      <c r="L133" s="50">
        <v>180</v>
      </c>
      <c r="M133" s="7"/>
    </row>
    <row r="134" spans="1:13" ht="64.5" customHeight="1" x14ac:dyDescent="0.3">
      <c r="A134" s="4" t="s">
        <v>467</v>
      </c>
      <c r="B134" s="5" t="s">
        <v>479</v>
      </c>
      <c r="C134" s="8" t="s">
        <v>480</v>
      </c>
      <c r="D134" s="6" t="s">
        <v>469</v>
      </c>
      <c r="E134" s="5" t="s">
        <v>468</v>
      </c>
      <c r="F134" s="6" t="s">
        <v>481</v>
      </c>
      <c r="G134" s="7"/>
      <c r="H134" s="50">
        <f t="shared" si="9"/>
        <v>1560</v>
      </c>
      <c r="I134" s="50">
        <v>780</v>
      </c>
      <c r="J134" s="50">
        <v>780</v>
      </c>
      <c r="K134" s="50">
        <f t="shared" si="10"/>
        <v>780</v>
      </c>
      <c r="L134" s="50">
        <v>780</v>
      </c>
      <c r="M134" s="7"/>
    </row>
    <row r="135" spans="1:13" ht="64.5" customHeight="1" x14ac:dyDescent="0.3">
      <c r="A135" s="4" t="s">
        <v>120</v>
      </c>
      <c r="B135" s="5" t="s">
        <v>126</v>
      </c>
      <c r="C135" s="8" t="s">
        <v>127</v>
      </c>
      <c r="D135" s="6" t="s">
        <v>121</v>
      </c>
      <c r="E135" s="5" t="s">
        <v>19</v>
      </c>
      <c r="F135" s="6" t="s">
        <v>482</v>
      </c>
      <c r="G135" s="7"/>
      <c r="H135" s="50">
        <f t="shared" si="9"/>
        <v>450</v>
      </c>
      <c r="I135" s="50">
        <v>315</v>
      </c>
      <c r="J135" s="50">
        <v>135</v>
      </c>
      <c r="K135" s="50">
        <f t="shared" si="10"/>
        <v>315</v>
      </c>
      <c r="L135" s="50">
        <v>315</v>
      </c>
      <c r="M135" s="7"/>
    </row>
    <row r="136" spans="1:13" ht="64.5" customHeight="1" x14ac:dyDescent="0.3">
      <c r="A136" s="4" t="s">
        <v>120</v>
      </c>
      <c r="B136" s="5" t="s">
        <v>128</v>
      </c>
      <c r="C136" s="8" t="s">
        <v>129</v>
      </c>
      <c r="D136" s="6" t="s">
        <v>121</v>
      </c>
      <c r="E136" s="5" t="s">
        <v>19</v>
      </c>
      <c r="F136" s="6" t="s">
        <v>483</v>
      </c>
      <c r="G136" s="7"/>
      <c r="H136" s="50">
        <f t="shared" si="9"/>
        <v>300</v>
      </c>
      <c r="I136" s="50">
        <v>210</v>
      </c>
      <c r="J136" s="50">
        <v>90</v>
      </c>
      <c r="K136" s="50">
        <f t="shared" si="10"/>
        <v>210</v>
      </c>
      <c r="L136" s="50">
        <v>210</v>
      </c>
      <c r="M136" s="7"/>
    </row>
    <row r="137" spans="1:13" ht="64.5" customHeight="1" x14ac:dyDescent="0.3">
      <c r="A137" s="4" t="s">
        <v>120</v>
      </c>
      <c r="B137" s="5" t="s">
        <v>130</v>
      </c>
      <c r="C137" s="8" t="s">
        <v>131</v>
      </c>
      <c r="D137" s="6" t="s">
        <v>122</v>
      </c>
      <c r="E137" s="5" t="s">
        <v>19</v>
      </c>
      <c r="F137" s="6" t="s">
        <v>484</v>
      </c>
      <c r="G137" s="7"/>
      <c r="H137" s="50">
        <f t="shared" si="9"/>
        <v>1440</v>
      </c>
      <c r="I137" s="50">
        <v>432</v>
      </c>
      <c r="J137" s="50">
        <v>1008</v>
      </c>
      <c r="K137" s="50">
        <f t="shared" si="10"/>
        <v>432</v>
      </c>
      <c r="L137" s="50">
        <v>432</v>
      </c>
      <c r="M137" s="7"/>
    </row>
    <row r="138" spans="1:13" ht="64.5" customHeight="1" x14ac:dyDescent="0.3">
      <c r="A138" s="4" t="s">
        <v>120</v>
      </c>
      <c r="B138" s="5" t="s">
        <v>132</v>
      </c>
      <c r="C138" s="8" t="s">
        <v>133</v>
      </c>
      <c r="D138" s="6" t="s">
        <v>122</v>
      </c>
      <c r="E138" s="5" t="s">
        <v>19</v>
      </c>
      <c r="F138" s="6" t="s">
        <v>485</v>
      </c>
      <c r="G138" s="7"/>
      <c r="H138" s="50">
        <f t="shared" si="9"/>
        <v>720</v>
      </c>
      <c r="I138" s="50">
        <v>216</v>
      </c>
      <c r="J138" s="50">
        <v>504</v>
      </c>
      <c r="K138" s="50">
        <f t="shared" si="10"/>
        <v>216</v>
      </c>
      <c r="L138" s="50">
        <v>216</v>
      </c>
      <c r="M138" s="7"/>
    </row>
    <row r="139" spans="1:13" ht="64.5" customHeight="1" x14ac:dyDescent="0.3">
      <c r="A139" s="4" t="s">
        <v>120</v>
      </c>
      <c r="B139" s="5" t="s">
        <v>134</v>
      </c>
      <c r="C139" s="8" t="s">
        <v>135</v>
      </c>
      <c r="D139" s="6" t="s">
        <v>486</v>
      </c>
      <c r="E139" s="5" t="s">
        <v>475</v>
      </c>
      <c r="F139" s="6" t="s">
        <v>487</v>
      </c>
      <c r="G139" s="21"/>
      <c r="H139" s="50">
        <f t="shared" si="9"/>
        <v>1850</v>
      </c>
      <c r="I139" s="51">
        <v>1110</v>
      </c>
      <c r="J139" s="51">
        <v>740</v>
      </c>
      <c r="K139" s="50">
        <f t="shared" si="10"/>
        <v>1110</v>
      </c>
      <c r="L139" s="51">
        <v>1110</v>
      </c>
      <c r="M139" s="7"/>
    </row>
    <row r="140" spans="1:13" ht="64.5" customHeight="1" x14ac:dyDescent="0.3">
      <c r="A140" s="4" t="s">
        <v>120</v>
      </c>
      <c r="B140" s="5" t="s">
        <v>136</v>
      </c>
      <c r="C140" s="8" t="s">
        <v>137</v>
      </c>
      <c r="D140" s="6" t="s">
        <v>486</v>
      </c>
      <c r="E140" s="5" t="s">
        <v>475</v>
      </c>
      <c r="F140" s="6" t="s">
        <v>487</v>
      </c>
      <c r="G140" s="21"/>
      <c r="H140" s="50">
        <f t="shared" si="9"/>
        <v>1850</v>
      </c>
      <c r="I140" s="51">
        <v>1110</v>
      </c>
      <c r="J140" s="51">
        <v>740</v>
      </c>
      <c r="K140" s="50">
        <f t="shared" si="10"/>
        <v>1110</v>
      </c>
      <c r="L140" s="51">
        <v>1110</v>
      </c>
      <c r="M140" s="7"/>
    </row>
    <row r="141" spans="1:13" ht="64.5" customHeight="1" x14ac:dyDescent="0.3">
      <c r="A141" s="4" t="s">
        <v>120</v>
      </c>
      <c r="B141" s="22" t="s">
        <v>138</v>
      </c>
      <c r="C141" s="4" t="s">
        <v>139</v>
      </c>
      <c r="D141" s="6" t="s">
        <v>486</v>
      </c>
      <c r="E141" s="5" t="s">
        <v>475</v>
      </c>
      <c r="F141" s="6" t="s">
        <v>140</v>
      </c>
      <c r="G141" s="12"/>
      <c r="H141" s="50">
        <f t="shared" si="9"/>
        <v>1850</v>
      </c>
      <c r="I141" s="52">
        <v>1110</v>
      </c>
      <c r="J141" s="52">
        <v>740</v>
      </c>
      <c r="K141" s="50">
        <f t="shared" si="10"/>
        <v>1110</v>
      </c>
      <c r="L141" s="52">
        <v>1110</v>
      </c>
      <c r="M141" s="10"/>
    </row>
    <row r="142" spans="1:13" ht="64.5" customHeight="1" x14ac:dyDescent="0.3">
      <c r="A142" s="4" t="s">
        <v>120</v>
      </c>
      <c r="B142" s="22" t="s">
        <v>141</v>
      </c>
      <c r="C142" s="4" t="s">
        <v>142</v>
      </c>
      <c r="D142" s="6" t="s">
        <v>486</v>
      </c>
      <c r="E142" s="5" t="s">
        <v>475</v>
      </c>
      <c r="F142" s="6" t="s">
        <v>140</v>
      </c>
      <c r="G142" s="12"/>
      <c r="H142" s="50">
        <f t="shared" si="9"/>
        <v>1850</v>
      </c>
      <c r="I142" s="52">
        <v>1110</v>
      </c>
      <c r="J142" s="52">
        <v>740</v>
      </c>
      <c r="K142" s="50">
        <f t="shared" si="10"/>
        <v>1110</v>
      </c>
      <c r="L142" s="52">
        <v>1110</v>
      </c>
      <c r="M142" s="10"/>
    </row>
    <row r="143" spans="1:13" ht="64.5" customHeight="1" x14ac:dyDescent="0.3">
      <c r="A143" s="4" t="s">
        <v>120</v>
      </c>
      <c r="B143" s="22" t="s">
        <v>143</v>
      </c>
      <c r="C143" s="4" t="s">
        <v>144</v>
      </c>
      <c r="D143" s="6" t="s">
        <v>486</v>
      </c>
      <c r="E143" s="5" t="s">
        <v>475</v>
      </c>
      <c r="F143" s="6" t="s">
        <v>140</v>
      </c>
      <c r="G143" s="12"/>
      <c r="H143" s="50">
        <f t="shared" si="9"/>
        <v>1850</v>
      </c>
      <c r="I143" s="52">
        <v>1110</v>
      </c>
      <c r="J143" s="52">
        <v>740</v>
      </c>
      <c r="K143" s="50">
        <f t="shared" si="10"/>
        <v>1110</v>
      </c>
      <c r="L143" s="52">
        <v>1110</v>
      </c>
      <c r="M143" s="10"/>
    </row>
    <row r="144" spans="1:13" ht="64.5" customHeight="1" x14ac:dyDescent="0.3">
      <c r="A144" s="4" t="s">
        <v>120</v>
      </c>
      <c r="B144" s="22" t="s">
        <v>145</v>
      </c>
      <c r="C144" s="4" t="s">
        <v>146</v>
      </c>
      <c r="D144" s="6" t="s">
        <v>486</v>
      </c>
      <c r="E144" s="5" t="s">
        <v>475</v>
      </c>
      <c r="F144" s="6" t="s">
        <v>140</v>
      </c>
      <c r="G144" s="12"/>
      <c r="H144" s="50">
        <f t="shared" si="9"/>
        <v>1850</v>
      </c>
      <c r="I144" s="52">
        <v>1110</v>
      </c>
      <c r="J144" s="52">
        <v>740</v>
      </c>
      <c r="K144" s="50">
        <f t="shared" si="10"/>
        <v>1110</v>
      </c>
      <c r="L144" s="52">
        <v>1110</v>
      </c>
      <c r="M144" s="10"/>
    </row>
    <row r="145" spans="1:13" ht="64.5" customHeight="1" x14ac:dyDescent="0.3">
      <c r="A145" s="4" t="s">
        <v>120</v>
      </c>
      <c r="B145" s="22" t="s">
        <v>147</v>
      </c>
      <c r="C145" s="4" t="s">
        <v>148</v>
      </c>
      <c r="D145" s="6" t="s">
        <v>486</v>
      </c>
      <c r="E145" s="5" t="s">
        <v>475</v>
      </c>
      <c r="F145" s="6" t="s">
        <v>488</v>
      </c>
      <c r="G145" s="12"/>
      <c r="H145" s="50">
        <f t="shared" si="9"/>
        <v>1480</v>
      </c>
      <c r="I145" s="52">
        <v>888</v>
      </c>
      <c r="J145" s="52">
        <v>592</v>
      </c>
      <c r="K145" s="50">
        <f t="shared" si="10"/>
        <v>888</v>
      </c>
      <c r="L145" s="52">
        <v>888</v>
      </c>
      <c r="M145" s="10"/>
    </row>
    <row r="146" spans="1:13" ht="64.5" customHeight="1" x14ac:dyDescent="0.3">
      <c r="A146" s="4" t="s">
        <v>120</v>
      </c>
      <c r="B146" s="22" t="s">
        <v>149</v>
      </c>
      <c r="C146" s="4" t="s">
        <v>150</v>
      </c>
      <c r="D146" s="6" t="s">
        <v>486</v>
      </c>
      <c r="E146" s="5" t="s">
        <v>475</v>
      </c>
      <c r="F146" s="6" t="s">
        <v>489</v>
      </c>
      <c r="G146" s="12"/>
      <c r="H146" s="50">
        <f t="shared" si="9"/>
        <v>1110</v>
      </c>
      <c r="I146" s="52">
        <v>666</v>
      </c>
      <c r="J146" s="52">
        <v>444</v>
      </c>
      <c r="K146" s="50">
        <f t="shared" si="10"/>
        <v>666</v>
      </c>
      <c r="L146" s="52">
        <v>666</v>
      </c>
      <c r="M146" s="10"/>
    </row>
    <row r="147" spans="1:13" ht="64.5" customHeight="1" x14ac:dyDescent="0.3">
      <c r="A147" s="4" t="s">
        <v>120</v>
      </c>
      <c r="B147" s="22" t="s">
        <v>151</v>
      </c>
      <c r="C147" s="4" t="s">
        <v>152</v>
      </c>
      <c r="D147" s="6" t="s">
        <v>486</v>
      </c>
      <c r="E147" s="5" t="s">
        <v>475</v>
      </c>
      <c r="F147" s="6" t="s">
        <v>489</v>
      </c>
      <c r="G147" s="12"/>
      <c r="H147" s="50">
        <f t="shared" si="9"/>
        <v>1110</v>
      </c>
      <c r="I147" s="52">
        <v>666</v>
      </c>
      <c r="J147" s="52">
        <v>444</v>
      </c>
      <c r="K147" s="50">
        <f t="shared" si="10"/>
        <v>666</v>
      </c>
      <c r="L147" s="52">
        <v>666</v>
      </c>
      <c r="M147" s="10"/>
    </row>
    <row r="148" spans="1:13" ht="64.5" customHeight="1" x14ac:dyDescent="0.3">
      <c r="A148" s="4" t="s">
        <v>120</v>
      </c>
      <c r="B148" s="22" t="s">
        <v>153</v>
      </c>
      <c r="C148" s="4" t="s">
        <v>154</v>
      </c>
      <c r="D148" s="6" t="s">
        <v>486</v>
      </c>
      <c r="E148" s="5" t="s">
        <v>475</v>
      </c>
      <c r="F148" s="6" t="s">
        <v>155</v>
      </c>
      <c r="G148" s="12"/>
      <c r="H148" s="50">
        <f t="shared" si="9"/>
        <v>1110</v>
      </c>
      <c r="I148" s="52">
        <v>666</v>
      </c>
      <c r="J148" s="52">
        <v>444</v>
      </c>
      <c r="K148" s="50">
        <f t="shared" si="10"/>
        <v>666</v>
      </c>
      <c r="L148" s="52">
        <v>666</v>
      </c>
      <c r="M148" s="10"/>
    </row>
    <row r="149" spans="1:13" ht="64.5" customHeight="1" x14ac:dyDescent="0.3">
      <c r="A149" s="4" t="s">
        <v>120</v>
      </c>
      <c r="B149" s="22" t="s">
        <v>156</v>
      </c>
      <c r="C149" s="4" t="s">
        <v>157</v>
      </c>
      <c r="D149" s="6" t="s">
        <v>486</v>
      </c>
      <c r="E149" s="5" t="s">
        <v>475</v>
      </c>
      <c r="F149" s="6" t="s">
        <v>155</v>
      </c>
      <c r="G149" s="12"/>
      <c r="H149" s="50">
        <f t="shared" si="9"/>
        <v>1110</v>
      </c>
      <c r="I149" s="52">
        <v>666</v>
      </c>
      <c r="J149" s="52">
        <v>444</v>
      </c>
      <c r="K149" s="50">
        <f t="shared" si="10"/>
        <v>666</v>
      </c>
      <c r="L149" s="52">
        <v>666</v>
      </c>
      <c r="M149" s="10"/>
    </row>
    <row r="150" spans="1:13" ht="64.5" customHeight="1" x14ac:dyDescent="0.3">
      <c r="A150" s="4" t="s">
        <v>120</v>
      </c>
      <c r="B150" s="22" t="s">
        <v>158</v>
      </c>
      <c r="C150" s="4" t="s">
        <v>159</v>
      </c>
      <c r="D150" s="6" t="s">
        <v>486</v>
      </c>
      <c r="E150" s="5" t="s">
        <v>475</v>
      </c>
      <c r="F150" s="6" t="s">
        <v>155</v>
      </c>
      <c r="G150" s="12"/>
      <c r="H150" s="50">
        <f t="shared" si="9"/>
        <v>1110</v>
      </c>
      <c r="I150" s="52">
        <v>666</v>
      </c>
      <c r="J150" s="52">
        <v>444</v>
      </c>
      <c r="K150" s="50">
        <f t="shared" si="10"/>
        <v>666</v>
      </c>
      <c r="L150" s="52">
        <v>666</v>
      </c>
      <c r="M150" s="10"/>
    </row>
    <row r="151" spans="1:13" ht="64.5" customHeight="1" x14ac:dyDescent="0.3">
      <c r="A151" s="4" t="s">
        <v>120</v>
      </c>
      <c r="B151" s="22" t="s">
        <v>160</v>
      </c>
      <c r="C151" s="4" t="s">
        <v>161</v>
      </c>
      <c r="D151" s="6" t="s">
        <v>486</v>
      </c>
      <c r="E151" s="5" t="s">
        <v>475</v>
      </c>
      <c r="F151" s="6" t="s">
        <v>155</v>
      </c>
      <c r="G151" s="12"/>
      <c r="H151" s="50">
        <f t="shared" si="9"/>
        <v>1110</v>
      </c>
      <c r="I151" s="52">
        <v>666</v>
      </c>
      <c r="J151" s="52">
        <v>444</v>
      </c>
      <c r="K151" s="50">
        <f t="shared" si="10"/>
        <v>666</v>
      </c>
      <c r="L151" s="52">
        <v>666</v>
      </c>
      <c r="M151" s="10"/>
    </row>
    <row r="152" spans="1:13" ht="64.5" customHeight="1" x14ac:dyDescent="0.3">
      <c r="A152" s="4" t="s">
        <v>120</v>
      </c>
      <c r="B152" s="22" t="s">
        <v>162</v>
      </c>
      <c r="C152" s="4" t="s">
        <v>163</v>
      </c>
      <c r="D152" s="6" t="s">
        <v>486</v>
      </c>
      <c r="E152" s="5" t="s">
        <v>475</v>
      </c>
      <c r="F152" s="6" t="s">
        <v>490</v>
      </c>
      <c r="G152" s="12"/>
      <c r="H152" s="50">
        <f t="shared" si="9"/>
        <v>740</v>
      </c>
      <c r="I152" s="52">
        <v>444</v>
      </c>
      <c r="J152" s="52">
        <v>296</v>
      </c>
      <c r="K152" s="50">
        <f t="shared" si="10"/>
        <v>444</v>
      </c>
      <c r="L152" s="52">
        <v>444</v>
      </c>
      <c r="M152" s="10"/>
    </row>
    <row r="153" spans="1:13" ht="64.5" customHeight="1" x14ac:dyDescent="0.3">
      <c r="A153" s="4" t="s">
        <v>120</v>
      </c>
      <c r="B153" s="22" t="s">
        <v>164</v>
      </c>
      <c r="C153" s="4" t="s">
        <v>165</v>
      </c>
      <c r="D153" s="6" t="s">
        <v>486</v>
      </c>
      <c r="E153" s="5" t="s">
        <v>475</v>
      </c>
      <c r="F153" s="6" t="s">
        <v>490</v>
      </c>
      <c r="G153" s="12"/>
      <c r="H153" s="50">
        <f t="shared" si="9"/>
        <v>740</v>
      </c>
      <c r="I153" s="52">
        <v>444</v>
      </c>
      <c r="J153" s="52">
        <v>296</v>
      </c>
      <c r="K153" s="50">
        <f t="shared" si="10"/>
        <v>444</v>
      </c>
      <c r="L153" s="52">
        <v>444</v>
      </c>
      <c r="M153" s="10"/>
    </row>
    <row r="154" spans="1:13" ht="64.5" customHeight="1" x14ac:dyDescent="0.3">
      <c r="A154" s="4" t="s">
        <v>120</v>
      </c>
      <c r="B154" s="22" t="s">
        <v>166</v>
      </c>
      <c r="C154" s="4" t="s">
        <v>167</v>
      </c>
      <c r="D154" s="6" t="s">
        <v>486</v>
      </c>
      <c r="E154" s="5" t="s">
        <v>475</v>
      </c>
      <c r="F154" s="6" t="s">
        <v>168</v>
      </c>
      <c r="G154" s="12"/>
      <c r="H154" s="50">
        <f t="shared" si="9"/>
        <v>740</v>
      </c>
      <c r="I154" s="52">
        <v>444</v>
      </c>
      <c r="J154" s="52">
        <v>296</v>
      </c>
      <c r="K154" s="50">
        <f t="shared" si="10"/>
        <v>444</v>
      </c>
      <c r="L154" s="52">
        <v>444</v>
      </c>
      <c r="M154" s="10"/>
    </row>
    <row r="155" spans="1:13" ht="64.5" customHeight="1" x14ac:dyDescent="0.3">
      <c r="A155" s="4" t="s">
        <v>120</v>
      </c>
      <c r="B155" s="22" t="s">
        <v>169</v>
      </c>
      <c r="C155" s="4" t="s">
        <v>170</v>
      </c>
      <c r="D155" s="6" t="s">
        <v>486</v>
      </c>
      <c r="E155" s="5" t="s">
        <v>475</v>
      </c>
      <c r="F155" s="6" t="s">
        <v>168</v>
      </c>
      <c r="G155" s="12"/>
      <c r="H155" s="50">
        <f t="shared" si="9"/>
        <v>740</v>
      </c>
      <c r="I155" s="52">
        <v>444</v>
      </c>
      <c r="J155" s="52">
        <v>296</v>
      </c>
      <c r="K155" s="50">
        <f t="shared" si="10"/>
        <v>444</v>
      </c>
      <c r="L155" s="52">
        <v>444</v>
      </c>
      <c r="M155" s="10"/>
    </row>
    <row r="156" spans="1:13" ht="64.5" customHeight="1" x14ac:dyDescent="0.3">
      <c r="A156" s="4" t="s">
        <v>120</v>
      </c>
      <c r="B156" s="22" t="s">
        <v>171</v>
      </c>
      <c r="C156" s="4" t="s">
        <v>172</v>
      </c>
      <c r="D156" s="6" t="s">
        <v>486</v>
      </c>
      <c r="E156" s="5" t="s">
        <v>475</v>
      </c>
      <c r="F156" s="6" t="s">
        <v>168</v>
      </c>
      <c r="G156" s="12"/>
      <c r="H156" s="50">
        <f t="shared" si="9"/>
        <v>740</v>
      </c>
      <c r="I156" s="52">
        <v>444</v>
      </c>
      <c r="J156" s="52">
        <v>296</v>
      </c>
      <c r="K156" s="50">
        <f t="shared" si="10"/>
        <v>444</v>
      </c>
      <c r="L156" s="52">
        <v>444</v>
      </c>
      <c r="M156" s="10"/>
    </row>
    <row r="157" spans="1:13" ht="64.5" customHeight="1" x14ac:dyDescent="0.3">
      <c r="A157" s="4" t="s">
        <v>120</v>
      </c>
      <c r="B157" s="22" t="s">
        <v>173</v>
      </c>
      <c r="C157" s="4" t="s">
        <v>174</v>
      </c>
      <c r="D157" s="6" t="s">
        <v>486</v>
      </c>
      <c r="E157" s="5" t="s">
        <v>475</v>
      </c>
      <c r="F157" s="6" t="s">
        <v>491</v>
      </c>
      <c r="G157" s="12"/>
      <c r="H157" s="50">
        <f t="shared" si="9"/>
        <v>370</v>
      </c>
      <c r="I157" s="52">
        <v>222</v>
      </c>
      <c r="J157" s="52">
        <v>148</v>
      </c>
      <c r="K157" s="50">
        <f t="shared" si="10"/>
        <v>222</v>
      </c>
      <c r="L157" s="52">
        <v>222</v>
      </c>
      <c r="M157" s="10"/>
    </row>
    <row r="158" spans="1:13" ht="64.5" customHeight="1" x14ac:dyDescent="0.3">
      <c r="A158" s="4" t="s">
        <v>120</v>
      </c>
      <c r="B158" s="22" t="s">
        <v>175</v>
      </c>
      <c r="C158" s="4" t="s">
        <v>176</v>
      </c>
      <c r="D158" s="6" t="s">
        <v>486</v>
      </c>
      <c r="E158" s="5" t="s">
        <v>475</v>
      </c>
      <c r="F158" s="6" t="s">
        <v>491</v>
      </c>
      <c r="G158" s="12"/>
      <c r="H158" s="50">
        <f t="shared" si="9"/>
        <v>370</v>
      </c>
      <c r="I158" s="52">
        <v>222</v>
      </c>
      <c r="J158" s="52">
        <v>148</v>
      </c>
      <c r="K158" s="50">
        <f t="shared" si="10"/>
        <v>222</v>
      </c>
      <c r="L158" s="52">
        <v>222</v>
      </c>
      <c r="M158" s="10"/>
    </row>
    <row r="159" spans="1:13" ht="64.5" customHeight="1" x14ac:dyDescent="0.3">
      <c r="A159" s="4" t="s">
        <v>120</v>
      </c>
      <c r="B159" s="22" t="s">
        <v>177</v>
      </c>
      <c r="C159" s="4" t="s">
        <v>178</v>
      </c>
      <c r="D159" s="6" t="s">
        <v>486</v>
      </c>
      <c r="E159" s="5" t="s">
        <v>475</v>
      </c>
      <c r="F159" s="6" t="s">
        <v>179</v>
      </c>
      <c r="G159" s="12"/>
      <c r="H159" s="50">
        <f t="shared" si="9"/>
        <v>370</v>
      </c>
      <c r="I159" s="52">
        <v>222</v>
      </c>
      <c r="J159" s="52">
        <v>148</v>
      </c>
      <c r="K159" s="50">
        <f t="shared" si="10"/>
        <v>222</v>
      </c>
      <c r="L159" s="52">
        <v>222</v>
      </c>
      <c r="M159" s="10"/>
    </row>
    <row r="160" spans="1:13" ht="64.5" customHeight="1" x14ac:dyDescent="0.3">
      <c r="A160" s="4" t="s">
        <v>120</v>
      </c>
      <c r="B160" s="22" t="s">
        <v>180</v>
      </c>
      <c r="C160" s="4" t="s">
        <v>181</v>
      </c>
      <c r="D160" s="6" t="s">
        <v>486</v>
      </c>
      <c r="E160" s="5" t="s">
        <v>475</v>
      </c>
      <c r="F160" s="6" t="s">
        <v>179</v>
      </c>
      <c r="G160" s="12"/>
      <c r="H160" s="50">
        <f t="shared" si="9"/>
        <v>370</v>
      </c>
      <c r="I160" s="52">
        <v>222</v>
      </c>
      <c r="J160" s="52">
        <v>148</v>
      </c>
      <c r="K160" s="50">
        <f t="shared" si="10"/>
        <v>222</v>
      </c>
      <c r="L160" s="52">
        <v>222</v>
      </c>
      <c r="M160" s="10"/>
    </row>
    <row r="161" spans="1:13" ht="64.5" customHeight="1" x14ac:dyDescent="0.3">
      <c r="A161" s="4" t="s">
        <v>120</v>
      </c>
      <c r="B161" s="22" t="s">
        <v>182</v>
      </c>
      <c r="C161" s="4" t="s">
        <v>183</v>
      </c>
      <c r="D161" s="6" t="s">
        <v>486</v>
      </c>
      <c r="E161" s="5" t="s">
        <v>475</v>
      </c>
      <c r="F161" s="6" t="s">
        <v>179</v>
      </c>
      <c r="G161" s="12"/>
      <c r="H161" s="50">
        <f t="shared" si="9"/>
        <v>370</v>
      </c>
      <c r="I161" s="52">
        <v>222</v>
      </c>
      <c r="J161" s="52">
        <v>148</v>
      </c>
      <c r="K161" s="50">
        <f t="shared" si="10"/>
        <v>222</v>
      </c>
      <c r="L161" s="52">
        <v>222</v>
      </c>
      <c r="M161" s="10"/>
    </row>
    <row r="162" spans="1:13" ht="64.5" customHeight="1" x14ac:dyDescent="0.3">
      <c r="A162" s="4" t="s">
        <v>120</v>
      </c>
      <c r="B162" s="22" t="s">
        <v>184</v>
      </c>
      <c r="C162" s="4" t="s">
        <v>185</v>
      </c>
      <c r="D162" s="6" t="s">
        <v>486</v>
      </c>
      <c r="E162" s="5" t="s">
        <v>475</v>
      </c>
      <c r="F162" s="6" t="s">
        <v>179</v>
      </c>
      <c r="G162" s="12"/>
      <c r="H162" s="50">
        <f t="shared" si="9"/>
        <v>370</v>
      </c>
      <c r="I162" s="52">
        <v>222</v>
      </c>
      <c r="J162" s="52">
        <v>148</v>
      </c>
      <c r="K162" s="50">
        <f t="shared" si="10"/>
        <v>222</v>
      </c>
      <c r="L162" s="52">
        <v>222</v>
      </c>
      <c r="M162" s="10"/>
    </row>
    <row r="163" spans="1:13" ht="64.5" customHeight="1" x14ac:dyDescent="0.3">
      <c r="A163" s="4" t="s">
        <v>120</v>
      </c>
      <c r="B163" s="22" t="s">
        <v>186</v>
      </c>
      <c r="C163" s="4" t="s">
        <v>187</v>
      </c>
      <c r="D163" s="6" t="s">
        <v>486</v>
      </c>
      <c r="E163" s="5" t="s">
        <v>475</v>
      </c>
      <c r="F163" s="6" t="s">
        <v>179</v>
      </c>
      <c r="G163" s="12"/>
      <c r="H163" s="50">
        <f t="shared" si="9"/>
        <v>370</v>
      </c>
      <c r="I163" s="52">
        <v>222</v>
      </c>
      <c r="J163" s="52">
        <v>148</v>
      </c>
      <c r="K163" s="50">
        <f t="shared" si="10"/>
        <v>222</v>
      </c>
      <c r="L163" s="52">
        <v>222</v>
      </c>
      <c r="M163" s="10"/>
    </row>
    <row r="164" spans="1:13" ht="64.5" customHeight="1" x14ac:dyDescent="0.3">
      <c r="A164" s="4" t="s">
        <v>120</v>
      </c>
      <c r="B164" s="22" t="s">
        <v>188</v>
      </c>
      <c r="C164" s="4" t="s">
        <v>189</v>
      </c>
      <c r="D164" s="6" t="s">
        <v>486</v>
      </c>
      <c r="E164" s="5" t="s">
        <v>475</v>
      </c>
      <c r="F164" s="6" t="s">
        <v>179</v>
      </c>
      <c r="G164" s="12"/>
      <c r="H164" s="50">
        <f t="shared" si="9"/>
        <v>370</v>
      </c>
      <c r="I164" s="52">
        <v>222</v>
      </c>
      <c r="J164" s="52">
        <v>148</v>
      </c>
      <c r="K164" s="50">
        <f t="shared" si="10"/>
        <v>222</v>
      </c>
      <c r="L164" s="52">
        <v>222</v>
      </c>
      <c r="M164" s="10"/>
    </row>
    <row r="165" spans="1:13" ht="64.5" customHeight="1" x14ac:dyDescent="0.3">
      <c r="A165" s="4" t="s">
        <v>120</v>
      </c>
      <c r="B165" s="22" t="s">
        <v>190</v>
      </c>
      <c r="C165" s="4" t="s">
        <v>191</v>
      </c>
      <c r="D165" s="6" t="s">
        <v>486</v>
      </c>
      <c r="E165" s="5" t="s">
        <v>475</v>
      </c>
      <c r="F165" s="6" t="s">
        <v>179</v>
      </c>
      <c r="G165" s="12"/>
      <c r="H165" s="50">
        <f t="shared" si="9"/>
        <v>370</v>
      </c>
      <c r="I165" s="52">
        <v>222</v>
      </c>
      <c r="J165" s="52">
        <v>148</v>
      </c>
      <c r="K165" s="50">
        <f t="shared" si="10"/>
        <v>222</v>
      </c>
      <c r="L165" s="52">
        <v>222</v>
      </c>
      <c r="M165" s="10"/>
    </row>
    <row r="166" spans="1:13" ht="64.5" customHeight="1" x14ac:dyDescent="0.3">
      <c r="A166" s="4" t="s">
        <v>120</v>
      </c>
      <c r="B166" s="22" t="s">
        <v>192</v>
      </c>
      <c r="C166" s="4" t="s">
        <v>193</v>
      </c>
      <c r="D166" s="6" t="s">
        <v>486</v>
      </c>
      <c r="E166" s="5" t="s">
        <v>475</v>
      </c>
      <c r="F166" s="6" t="s">
        <v>179</v>
      </c>
      <c r="G166" s="12"/>
      <c r="H166" s="50">
        <f t="shared" si="9"/>
        <v>370</v>
      </c>
      <c r="I166" s="52">
        <v>222</v>
      </c>
      <c r="J166" s="52">
        <v>148</v>
      </c>
      <c r="K166" s="50">
        <f t="shared" si="10"/>
        <v>222</v>
      </c>
      <c r="L166" s="52">
        <v>222</v>
      </c>
      <c r="M166" s="10"/>
    </row>
    <row r="167" spans="1:13" ht="64.5" customHeight="1" x14ac:dyDescent="0.3">
      <c r="A167" s="4" t="s">
        <v>120</v>
      </c>
      <c r="B167" s="22" t="s">
        <v>194</v>
      </c>
      <c r="C167" s="4" t="s">
        <v>195</v>
      </c>
      <c r="D167" s="6" t="s">
        <v>486</v>
      </c>
      <c r="E167" s="5" t="s">
        <v>475</v>
      </c>
      <c r="F167" s="6" t="s">
        <v>179</v>
      </c>
      <c r="G167" s="12"/>
      <c r="H167" s="50">
        <f t="shared" si="9"/>
        <v>370</v>
      </c>
      <c r="I167" s="52">
        <v>222</v>
      </c>
      <c r="J167" s="52">
        <v>148</v>
      </c>
      <c r="K167" s="50">
        <f t="shared" si="10"/>
        <v>222</v>
      </c>
      <c r="L167" s="52">
        <v>222</v>
      </c>
      <c r="M167" s="10"/>
    </row>
    <row r="168" spans="1:13" ht="64.5" customHeight="1" x14ac:dyDescent="0.3">
      <c r="A168" s="4" t="s">
        <v>120</v>
      </c>
      <c r="B168" s="22" t="s">
        <v>196</v>
      </c>
      <c r="C168" s="4" t="s">
        <v>197</v>
      </c>
      <c r="D168" s="6" t="s">
        <v>486</v>
      </c>
      <c r="E168" s="5" t="s">
        <v>475</v>
      </c>
      <c r="F168" s="6" t="s">
        <v>179</v>
      </c>
      <c r="G168" s="12"/>
      <c r="H168" s="50">
        <f t="shared" si="9"/>
        <v>370</v>
      </c>
      <c r="I168" s="52">
        <v>222</v>
      </c>
      <c r="J168" s="52">
        <v>148</v>
      </c>
      <c r="K168" s="50">
        <f t="shared" si="10"/>
        <v>222</v>
      </c>
      <c r="L168" s="52">
        <v>222</v>
      </c>
      <c r="M168" s="10"/>
    </row>
    <row r="169" spans="1:13" ht="64.5" customHeight="1" x14ac:dyDescent="0.3">
      <c r="A169" s="4" t="s">
        <v>120</v>
      </c>
      <c r="B169" s="22" t="s">
        <v>198</v>
      </c>
      <c r="C169" s="4" t="s">
        <v>199</v>
      </c>
      <c r="D169" s="6" t="s">
        <v>486</v>
      </c>
      <c r="E169" s="5" t="s">
        <v>475</v>
      </c>
      <c r="F169" s="6" t="s">
        <v>179</v>
      </c>
      <c r="G169" s="12"/>
      <c r="H169" s="50">
        <f t="shared" si="9"/>
        <v>370</v>
      </c>
      <c r="I169" s="52">
        <v>222</v>
      </c>
      <c r="J169" s="52">
        <v>148</v>
      </c>
      <c r="K169" s="50">
        <f t="shared" si="10"/>
        <v>222</v>
      </c>
      <c r="L169" s="52">
        <v>222</v>
      </c>
      <c r="M169" s="10"/>
    </row>
    <row r="170" spans="1:13" ht="64.5" customHeight="1" x14ac:dyDescent="0.3">
      <c r="A170" s="4" t="s">
        <v>120</v>
      </c>
      <c r="B170" s="22" t="s">
        <v>200</v>
      </c>
      <c r="C170" s="4" t="s">
        <v>201</v>
      </c>
      <c r="D170" s="6" t="s">
        <v>486</v>
      </c>
      <c r="E170" s="5" t="s">
        <v>475</v>
      </c>
      <c r="F170" s="6" t="s">
        <v>179</v>
      </c>
      <c r="G170" s="12"/>
      <c r="H170" s="50">
        <f t="shared" si="9"/>
        <v>370</v>
      </c>
      <c r="I170" s="52">
        <v>222</v>
      </c>
      <c r="J170" s="52">
        <v>148</v>
      </c>
      <c r="K170" s="50">
        <f t="shared" si="10"/>
        <v>222</v>
      </c>
      <c r="L170" s="52">
        <v>222</v>
      </c>
      <c r="M170" s="10"/>
    </row>
    <row r="171" spans="1:13" ht="64.5" customHeight="1" x14ac:dyDescent="0.3">
      <c r="A171" s="4" t="s">
        <v>120</v>
      </c>
      <c r="B171" s="22" t="s">
        <v>202</v>
      </c>
      <c r="C171" s="4" t="s">
        <v>203</v>
      </c>
      <c r="D171" s="6" t="s">
        <v>486</v>
      </c>
      <c r="E171" s="5" t="s">
        <v>475</v>
      </c>
      <c r="F171" s="6" t="s">
        <v>179</v>
      </c>
      <c r="G171" s="12"/>
      <c r="H171" s="50">
        <f t="shared" si="9"/>
        <v>370</v>
      </c>
      <c r="I171" s="52">
        <v>222</v>
      </c>
      <c r="J171" s="52">
        <v>148</v>
      </c>
      <c r="K171" s="50">
        <f t="shared" si="10"/>
        <v>222</v>
      </c>
      <c r="L171" s="52">
        <v>222</v>
      </c>
      <c r="M171" s="10"/>
    </row>
    <row r="172" spans="1:13" ht="64.5" customHeight="1" x14ac:dyDescent="0.3">
      <c r="A172" s="4" t="s">
        <v>120</v>
      </c>
      <c r="B172" s="22" t="s">
        <v>204</v>
      </c>
      <c r="C172" s="4" t="s">
        <v>205</v>
      </c>
      <c r="D172" s="6" t="s">
        <v>486</v>
      </c>
      <c r="E172" s="5" t="s">
        <v>475</v>
      </c>
      <c r="F172" s="6" t="s">
        <v>179</v>
      </c>
      <c r="G172" s="12"/>
      <c r="H172" s="50">
        <f t="shared" si="9"/>
        <v>370</v>
      </c>
      <c r="I172" s="52">
        <v>222</v>
      </c>
      <c r="J172" s="52">
        <v>148</v>
      </c>
      <c r="K172" s="50">
        <f t="shared" si="10"/>
        <v>222</v>
      </c>
      <c r="L172" s="52">
        <v>222</v>
      </c>
      <c r="M172" s="10"/>
    </row>
    <row r="173" spans="1:13" ht="64.5" customHeight="1" x14ac:dyDescent="0.3">
      <c r="A173" s="4" t="s">
        <v>120</v>
      </c>
      <c r="B173" s="22" t="s">
        <v>206</v>
      </c>
      <c r="C173" s="4" t="s">
        <v>207</v>
      </c>
      <c r="D173" s="6" t="s">
        <v>486</v>
      </c>
      <c r="E173" s="5" t="s">
        <v>475</v>
      </c>
      <c r="F173" s="6" t="s">
        <v>179</v>
      </c>
      <c r="G173" s="12"/>
      <c r="H173" s="50">
        <f t="shared" si="9"/>
        <v>370</v>
      </c>
      <c r="I173" s="52">
        <v>222</v>
      </c>
      <c r="J173" s="52">
        <v>148</v>
      </c>
      <c r="K173" s="50">
        <f t="shared" si="10"/>
        <v>222</v>
      </c>
      <c r="L173" s="52">
        <v>222</v>
      </c>
      <c r="M173" s="10"/>
    </row>
    <row r="174" spans="1:13" ht="64.5" customHeight="1" x14ac:dyDescent="0.3">
      <c r="A174" s="4" t="s">
        <v>120</v>
      </c>
      <c r="B174" s="22" t="s">
        <v>208</v>
      </c>
      <c r="C174" s="4" t="s">
        <v>209</v>
      </c>
      <c r="D174" s="6" t="s">
        <v>486</v>
      </c>
      <c r="E174" s="5" t="s">
        <v>475</v>
      </c>
      <c r="F174" s="6" t="s">
        <v>179</v>
      </c>
      <c r="G174" s="12"/>
      <c r="H174" s="50">
        <f t="shared" si="9"/>
        <v>370</v>
      </c>
      <c r="I174" s="52">
        <v>222</v>
      </c>
      <c r="J174" s="52">
        <v>148</v>
      </c>
      <c r="K174" s="50">
        <f t="shared" si="10"/>
        <v>222</v>
      </c>
      <c r="L174" s="52">
        <v>222</v>
      </c>
      <c r="M174" s="10"/>
    </row>
    <row r="175" spans="1:13" ht="64.5" customHeight="1" x14ac:dyDescent="0.3">
      <c r="A175" s="4" t="s">
        <v>120</v>
      </c>
      <c r="B175" s="22" t="s">
        <v>210</v>
      </c>
      <c r="C175" s="4" t="s">
        <v>211</v>
      </c>
      <c r="D175" s="42" t="s">
        <v>492</v>
      </c>
      <c r="E175" s="54" t="s">
        <v>475</v>
      </c>
      <c r="F175" s="42" t="s">
        <v>493</v>
      </c>
      <c r="G175" s="12"/>
      <c r="H175" s="50">
        <f t="shared" si="9"/>
        <v>1500</v>
      </c>
      <c r="I175" s="52">
        <v>1200</v>
      </c>
      <c r="J175" s="52">
        <v>300</v>
      </c>
      <c r="K175" s="50">
        <f t="shared" si="10"/>
        <v>1200</v>
      </c>
      <c r="L175" s="52">
        <v>1200</v>
      </c>
      <c r="M175" s="10"/>
    </row>
    <row r="176" spans="1:13" ht="64.5" customHeight="1" x14ac:dyDescent="0.3">
      <c r="A176" s="4" t="s">
        <v>120</v>
      </c>
      <c r="B176" s="22" t="s">
        <v>212</v>
      </c>
      <c r="C176" s="4" t="s">
        <v>74</v>
      </c>
      <c r="D176" s="42" t="s">
        <v>492</v>
      </c>
      <c r="E176" s="54" t="s">
        <v>475</v>
      </c>
      <c r="F176" s="42" t="s">
        <v>493</v>
      </c>
      <c r="G176" s="12"/>
      <c r="H176" s="50">
        <f t="shared" si="9"/>
        <v>1500</v>
      </c>
      <c r="I176" s="52">
        <v>1200</v>
      </c>
      <c r="J176" s="52">
        <v>300</v>
      </c>
      <c r="K176" s="50">
        <f t="shared" si="10"/>
        <v>1200</v>
      </c>
      <c r="L176" s="52">
        <v>1200</v>
      </c>
      <c r="M176" s="10"/>
    </row>
    <row r="177" spans="1:13" ht="64.5" customHeight="1" x14ac:dyDescent="0.3">
      <c r="A177" s="4" t="s">
        <v>120</v>
      </c>
      <c r="B177" s="22" t="s">
        <v>213</v>
      </c>
      <c r="C177" s="4" t="s">
        <v>214</v>
      </c>
      <c r="D177" s="42" t="s">
        <v>492</v>
      </c>
      <c r="E177" s="54" t="s">
        <v>475</v>
      </c>
      <c r="F177" s="42" t="s">
        <v>493</v>
      </c>
      <c r="G177" s="12"/>
      <c r="H177" s="50">
        <f t="shared" si="9"/>
        <v>1500</v>
      </c>
      <c r="I177" s="52">
        <v>1200</v>
      </c>
      <c r="J177" s="52">
        <v>300</v>
      </c>
      <c r="K177" s="50">
        <f t="shared" si="10"/>
        <v>1200</v>
      </c>
      <c r="L177" s="52">
        <v>1200</v>
      </c>
      <c r="M177" s="10"/>
    </row>
    <row r="178" spans="1:13" ht="64.5" customHeight="1" x14ac:dyDescent="0.3">
      <c r="A178" s="4" t="s">
        <v>120</v>
      </c>
      <c r="B178" s="22" t="s">
        <v>215</v>
      </c>
      <c r="C178" s="4" t="s">
        <v>216</v>
      </c>
      <c r="D178" s="42" t="s">
        <v>492</v>
      </c>
      <c r="E178" s="54" t="s">
        <v>475</v>
      </c>
      <c r="F178" s="42" t="s">
        <v>493</v>
      </c>
      <c r="G178" s="12"/>
      <c r="H178" s="50">
        <f t="shared" si="9"/>
        <v>1500</v>
      </c>
      <c r="I178" s="52">
        <v>1200</v>
      </c>
      <c r="J178" s="52">
        <v>300</v>
      </c>
      <c r="K178" s="50">
        <f t="shared" si="10"/>
        <v>1200</v>
      </c>
      <c r="L178" s="52">
        <v>1200</v>
      </c>
      <c r="M178" s="10"/>
    </row>
    <row r="179" spans="1:13" ht="64.5" customHeight="1" x14ac:dyDescent="0.3">
      <c r="A179" s="4" t="s">
        <v>120</v>
      </c>
      <c r="B179" s="22" t="s">
        <v>217</v>
      </c>
      <c r="C179" s="4" t="s">
        <v>218</v>
      </c>
      <c r="D179" s="42" t="s">
        <v>492</v>
      </c>
      <c r="E179" s="54" t="s">
        <v>475</v>
      </c>
      <c r="F179" s="42" t="s">
        <v>494</v>
      </c>
      <c r="G179" s="12"/>
      <c r="H179" s="50">
        <f t="shared" si="9"/>
        <v>1000</v>
      </c>
      <c r="I179" s="52">
        <v>800</v>
      </c>
      <c r="J179" s="52">
        <v>200</v>
      </c>
      <c r="K179" s="50">
        <f t="shared" si="10"/>
        <v>800</v>
      </c>
      <c r="L179" s="52">
        <v>800</v>
      </c>
      <c r="M179" s="10"/>
    </row>
    <row r="180" spans="1:13" ht="64.5" customHeight="1" x14ac:dyDescent="0.3">
      <c r="A180" s="4" t="s">
        <v>120</v>
      </c>
      <c r="B180" s="22" t="s">
        <v>200</v>
      </c>
      <c r="C180" s="4" t="s">
        <v>201</v>
      </c>
      <c r="D180" s="42" t="s">
        <v>492</v>
      </c>
      <c r="E180" s="54" t="s">
        <v>475</v>
      </c>
      <c r="F180" s="42" t="s">
        <v>495</v>
      </c>
      <c r="G180" s="12"/>
      <c r="H180" s="50">
        <f t="shared" si="9"/>
        <v>500</v>
      </c>
      <c r="I180" s="52">
        <v>400</v>
      </c>
      <c r="J180" s="52">
        <v>100</v>
      </c>
      <c r="K180" s="50">
        <f t="shared" si="10"/>
        <v>400</v>
      </c>
      <c r="L180" s="52">
        <v>400</v>
      </c>
      <c r="M180" s="10"/>
    </row>
    <row r="181" spans="1:13" ht="64.5" customHeight="1" x14ac:dyDescent="0.3">
      <c r="A181" s="4" t="s">
        <v>120</v>
      </c>
      <c r="B181" s="22" t="s">
        <v>219</v>
      </c>
      <c r="C181" s="4" t="s">
        <v>220</v>
      </c>
      <c r="D181" s="42" t="s">
        <v>472</v>
      </c>
      <c r="E181" s="54" t="s">
        <v>471</v>
      </c>
      <c r="F181" s="42" t="s">
        <v>496</v>
      </c>
      <c r="G181" s="12"/>
      <c r="H181" s="50">
        <f t="shared" si="9"/>
        <v>500</v>
      </c>
      <c r="I181" s="52">
        <v>400</v>
      </c>
      <c r="J181" s="52">
        <v>100</v>
      </c>
      <c r="K181" s="50">
        <f t="shared" si="10"/>
        <v>400</v>
      </c>
      <c r="L181" s="52">
        <v>400</v>
      </c>
      <c r="M181" s="10"/>
    </row>
    <row r="182" spans="1:13" ht="64.5" customHeight="1" x14ac:dyDescent="0.3">
      <c r="A182" s="4" t="s">
        <v>120</v>
      </c>
      <c r="B182" s="22" t="s">
        <v>221</v>
      </c>
      <c r="C182" s="4" t="s">
        <v>222</v>
      </c>
      <c r="D182" s="42" t="s">
        <v>472</v>
      </c>
      <c r="E182" s="54" t="s">
        <v>471</v>
      </c>
      <c r="F182" s="42" t="s">
        <v>223</v>
      </c>
      <c r="G182" s="12"/>
      <c r="H182" s="50">
        <f t="shared" si="9"/>
        <v>500</v>
      </c>
      <c r="I182" s="52">
        <v>400</v>
      </c>
      <c r="J182" s="52">
        <v>100</v>
      </c>
      <c r="K182" s="50">
        <f t="shared" si="10"/>
        <v>400</v>
      </c>
      <c r="L182" s="52">
        <v>400</v>
      </c>
      <c r="M182" s="10"/>
    </row>
    <row r="183" spans="1:13" ht="64.5" customHeight="1" x14ac:dyDescent="0.3">
      <c r="A183" s="4" t="s">
        <v>120</v>
      </c>
      <c r="B183" s="22" t="s">
        <v>221</v>
      </c>
      <c r="C183" s="4" t="s">
        <v>224</v>
      </c>
      <c r="D183" s="42" t="s">
        <v>472</v>
      </c>
      <c r="E183" s="54" t="s">
        <v>471</v>
      </c>
      <c r="F183" s="42" t="s">
        <v>223</v>
      </c>
      <c r="G183" s="12"/>
      <c r="H183" s="50">
        <f t="shared" si="9"/>
        <v>500</v>
      </c>
      <c r="I183" s="52">
        <v>400</v>
      </c>
      <c r="J183" s="52">
        <v>100</v>
      </c>
      <c r="K183" s="50">
        <f t="shared" si="10"/>
        <v>400</v>
      </c>
      <c r="L183" s="52">
        <v>400</v>
      </c>
      <c r="M183" s="10"/>
    </row>
    <row r="184" spans="1:13" ht="64.5" customHeight="1" x14ac:dyDescent="0.3">
      <c r="A184" s="4" t="s">
        <v>120</v>
      </c>
      <c r="B184" s="22" t="s">
        <v>225</v>
      </c>
      <c r="C184" s="4" t="s">
        <v>226</v>
      </c>
      <c r="D184" s="42" t="s">
        <v>472</v>
      </c>
      <c r="E184" s="54" t="s">
        <v>471</v>
      </c>
      <c r="F184" s="42" t="s">
        <v>223</v>
      </c>
      <c r="G184" s="12"/>
      <c r="H184" s="50">
        <f t="shared" si="9"/>
        <v>500</v>
      </c>
      <c r="I184" s="52">
        <v>400</v>
      </c>
      <c r="J184" s="52">
        <v>100</v>
      </c>
      <c r="K184" s="50">
        <f t="shared" si="10"/>
        <v>400</v>
      </c>
      <c r="L184" s="52">
        <v>400</v>
      </c>
      <c r="M184" s="10"/>
    </row>
    <row r="185" spans="1:13" ht="64.5" customHeight="1" x14ac:dyDescent="0.3">
      <c r="A185" s="4" t="s">
        <v>120</v>
      </c>
      <c r="B185" s="22" t="s">
        <v>227</v>
      </c>
      <c r="C185" s="4" t="s">
        <v>228</v>
      </c>
      <c r="D185" s="42" t="s">
        <v>472</v>
      </c>
      <c r="E185" s="54" t="s">
        <v>471</v>
      </c>
      <c r="F185" s="42" t="s">
        <v>223</v>
      </c>
      <c r="G185" s="12"/>
      <c r="H185" s="50">
        <f t="shared" si="9"/>
        <v>500</v>
      </c>
      <c r="I185" s="52">
        <v>400</v>
      </c>
      <c r="J185" s="52">
        <v>100</v>
      </c>
      <c r="K185" s="50">
        <f t="shared" si="10"/>
        <v>400</v>
      </c>
      <c r="L185" s="52">
        <v>400</v>
      </c>
      <c r="M185" s="10"/>
    </row>
    <row r="186" spans="1:13" ht="64.5" customHeight="1" x14ac:dyDescent="0.3">
      <c r="A186" s="4" t="s">
        <v>120</v>
      </c>
      <c r="B186" s="22" t="s">
        <v>229</v>
      </c>
      <c r="C186" s="4" t="s">
        <v>230</v>
      </c>
      <c r="D186" s="42" t="s">
        <v>472</v>
      </c>
      <c r="E186" s="54" t="s">
        <v>471</v>
      </c>
      <c r="F186" s="42" t="s">
        <v>223</v>
      </c>
      <c r="G186" s="12"/>
      <c r="H186" s="50">
        <f t="shared" si="9"/>
        <v>500</v>
      </c>
      <c r="I186" s="52">
        <v>400</v>
      </c>
      <c r="J186" s="52">
        <v>100</v>
      </c>
      <c r="K186" s="50">
        <f t="shared" si="10"/>
        <v>400</v>
      </c>
      <c r="L186" s="52">
        <v>400</v>
      </c>
      <c r="M186" s="10"/>
    </row>
    <row r="187" spans="1:13" ht="64.5" customHeight="1" x14ac:dyDescent="0.3">
      <c r="A187" s="4" t="s">
        <v>120</v>
      </c>
      <c r="B187" s="22" t="s">
        <v>231</v>
      </c>
      <c r="C187" s="4" t="s">
        <v>232</v>
      </c>
      <c r="D187" s="42" t="s">
        <v>472</v>
      </c>
      <c r="E187" s="54" t="s">
        <v>471</v>
      </c>
      <c r="F187" s="42" t="s">
        <v>223</v>
      </c>
      <c r="G187" s="12"/>
      <c r="H187" s="50">
        <f t="shared" si="9"/>
        <v>500</v>
      </c>
      <c r="I187" s="52">
        <v>400</v>
      </c>
      <c r="J187" s="52">
        <v>100</v>
      </c>
      <c r="K187" s="50">
        <f t="shared" si="10"/>
        <v>400</v>
      </c>
      <c r="L187" s="52">
        <v>400</v>
      </c>
      <c r="M187" s="10"/>
    </row>
    <row r="188" spans="1:13" ht="64.5" customHeight="1" x14ac:dyDescent="0.3">
      <c r="A188" s="4" t="s">
        <v>120</v>
      </c>
      <c r="B188" s="22" t="s">
        <v>233</v>
      </c>
      <c r="C188" s="4" t="s">
        <v>234</v>
      </c>
      <c r="D188" s="42" t="s">
        <v>472</v>
      </c>
      <c r="E188" s="54" t="s">
        <v>471</v>
      </c>
      <c r="F188" s="42" t="s">
        <v>223</v>
      </c>
      <c r="G188" s="12"/>
      <c r="H188" s="50">
        <f t="shared" si="9"/>
        <v>500</v>
      </c>
      <c r="I188" s="52">
        <v>400</v>
      </c>
      <c r="J188" s="52">
        <v>100</v>
      </c>
      <c r="K188" s="50">
        <f t="shared" si="10"/>
        <v>400</v>
      </c>
      <c r="L188" s="52">
        <v>400</v>
      </c>
      <c r="M188" s="10"/>
    </row>
    <row r="189" spans="1:13" ht="64.5" customHeight="1" x14ac:dyDescent="0.3">
      <c r="A189" s="4" t="s">
        <v>120</v>
      </c>
      <c r="B189" s="22" t="s">
        <v>235</v>
      </c>
      <c r="C189" s="4" t="s">
        <v>236</v>
      </c>
      <c r="D189" s="42" t="s">
        <v>472</v>
      </c>
      <c r="E189" s="54" t="s">
        <v>471</v>
      </c>
      <c r="F189" s="42" t="s">
        <v>223</v>
      </c>
      <c r="G189" s="12"/>
      <c r="H189" s="50">
        <f t="shared" si="9"/>
        <v>500</v>
      </c>
      <c r="I189" s="52">
        <v>400</v>
      </c>
      <c r="J189" s="52">
        <v>100</v>
      </c>
      <c r="K189" s="50">
        <f t="shared" si="10"/>
        <v>400</v>
      </c>
      <c r="L189" s="52">
        <v>400</v>
      </c>
      <c r="M189" s="10"/>
    </row>
    <row r="190" spans="1:13" ht="64.5" customHeight="1" x14ac:dyDescent="0.3">
      <c r="A190" s="4" t="s">
        <v>120</v>
      </c>
      <c r="B190" s="22" t="s">
        <v>237</v>
      </c>
      <c r="C190" s="4" t="s">
        <v>238</v>
      </c>
      <c r="D190" s="42" t="s">
        <v>472</v>
      </c>
      <c r="E190" s="54" t="s">
        <v>471</v>
      </c>
      <c r="F190" s="42" t="s">
        <v>223</v>
      </c>
      <c r="G190" s="12"/>
      <c r="H190" s="50">
        <f t="shared" si="9"/>
        <v>500</v>
      </c>
      <c r="I190" s="52">
        <v>400</v>
      </c>
      <c r="J190" s="52">
        <v>100</v>
      </c>
      <c r="K190" s="50">
        <f t="shared" si="10"/>
        <v>400</v>
      </c>
      <c r="L190" s="52">
        <v>400</v>
      </c>
      <c r="M190" s="10"/>
    </row>
    <row r="191" spans="1:13" ht="64.5" customHeight="1" x14ac:dyDescent="0.3">
      <c r="A191" s="4" t="s">
        <v>120</v>
      </c>
      <c r="B191" s="22" t="s">
        <v>239</v>
      </c>
      <c r="C191" s="4" t="s">
        <v>240</v>
      </c>
      <c r="D191" s="42" t="s">
        <v>472</v>
      </c>
      <c r="E191" s="54" t="s">
        <v>471</v>
      </c>
      <c r="F191" s="42" t="s">
        <v>223</v>
      </c>
      <c r="G191" s="12"/>
      <c r="H191" s="50">
        <f t="shared" si="9"/>
        <v>500</v>
      </c>
      <c r="I191" s="52">
        <v>400</v>
      </c>
      <c r="J191" s="52">
        <v>100</v>
      </c>
      <c r="K191" s="50">
        <f t="shared" si="10"/>
        <v>400</v>
      </c>
      <c r="L191" s="52">
        <v>400</v>
      </c>
      <c r="M191" s="10"/>
    </row>
    <row r="192" spans="1:13" ht="64.5" customHeight="1" x14ac:dyDescent="0.3">
      <c r="A192" s="4" t="s">
        <v>120</v>
      </c>
      <c r="B192" s="22" t="s">
        <v>241</v>
      </c>
      <c r="C192" s="4" t="s">
        <v>242</v>
      </c>
      <c r="D192" s="42" t="s">
        <v>472</v>
      </c>
      <c r="E192" s="54" t="s">
        <v>471</v>
      </c>
      <c r="F192" s="42" t="s">
        <v>223</v>
      </c>
      <c r="G192" s="12"/>
      <c r="H192" s="50">
        <f t="shared" si="9"/>
        <v>500</v>
      </c>
      <c r="I192" s="52">
        <v>400</v>
      </c>
      <c r="J192" s="52">
        <v>100</v>
      </c>
      <c r="K192" s="50">
        <f t="shared" si="10"/>
        <v>400</v>
      </c>
      <c r="L192" s="52">
        <v>400</v>
      </c>
      <c r="M192" s="10"/>
    </row>
    <row r="193" spans="1:13" ht="64.5" customHeight="1" x14ac:dyDescent="0.3">
      <c r="A193" s="4" t="s">
        <v>120</v>
      </c>
      <c r="B193" s="22" t="s">
        <v>243</v>
      </c>
      <c r="C193" s="4" t="s">
        <v>244</v>
      </c>
      <c r="D193" s="42" t="s">
        <v>472</v>
      </c>
      <c r="E193" s="54" t="s">
        <v>471</v>
      </c>
      <c r="F193" s="42" t="s">
        <v>223</v>
      </c>
      <c r="G193" s="12"/>
      <c r="H193" s="50">
        <f t="shared" si="9"/>
        <v>500</v>
      </c>
      <c r="I193" s="52">
        <v>400</v>
      </c>
      <c r="J193" s="52">
        <v>100</v>
      </c>
      <c r="K193" s="50">
        <f t="shared" si="10"/>
        <v>400</v>
      </c>
      <c r="L193" s="52">
        <v>400</v>
      </c>
      <c r="M193" s="10"/>
    </row>
    <row r="194" spans="1:13" ht="64.5" customHeight="1" x14ac:dyDescent="0.3">
      <c r="A194" s="4" t="s">
        <v>120</v>
      </c>
      <c r="B194" s="22" t="s">
        <v>245</v>
      </c>
      <c r="C194" s="4" t="s">
        <v>246</v>
      </c>
      <c r="D194" s="42" t="s">
        <v>472</v>
      </c>
      <c r="E194" s="54" t="s">
        <v>471</v>
      </c>
      <c r="F194" s="42" t="s">
        <v>223</v>
      </c>
      <c r="G194" s="12"/>
      <c r="H194" s="50">
        <f t="shared" ref="H194:H219" si="11">I194+J194</f>
        <v>500</v>
      </c>
      <c r="I194" s="52">
        <v>400</v>
      </c>
      <c r="J194" s="52">
        <v>100</v>
      </c>
      <c r="K194" s="50">
        <f t="shared" ref="K194:K219" si="12">I194</f>
        <v>400</v>
      </c>
      <c r="L194" s="52">
        <v>400</v>
      </c>
      <c r="M194" s="10"/>
    </row>
    <row r="195" spans="1:13" ht="64.5" customHeight="1" x14ac:dyDescent="0.3">
      <c r="A195" s="4" t="s">
        <v>120</v>
      </c>
      <c r="B195" s="22" t="s">
        <v>247</v>
      </c>
      <c r="C195" s="4" t="s">
        <v>248</v>
      </c>
      <c r="D195" s="42" t="s">
        <v>492</v>
      </c>
      <c r="E195" s="54" t="s">
        <v>475</v>
      </c>
      <c r="F195" s="42" t="s">
        <v>223</v>
      </c>
      <c r="G195" s="12"/>
      <c r="H195" s="50">
        <f t="shared" si="11"/>
        <v>500</v>
      </c>
      <c r="I195" s="52">
        <v>400</v>
      </c>
      <c r="J195" s="52">
        <v>100</v>
      </c>
      <c r="K195" s="50">
        <f t="shared" si="12"/>
        <v>400</v>
      </c>
      <c r="L195" s="52">
        <v>400</v>
      </c>
      <c r="M195" s="10"/>
    </row>
    <row r="196" spans="1:13" ht="64.5" customHeight="1" x14ac:dyDescent="0.3">
      <c r="A196" s="4" t="s">
        <v>474</v>
      </c>
      <c r="B196" s="22" t="s">
        <v>497</v>
      </c>
      <c r="C196" s="4" t="s">
        <v>498</v>
      </c>
      <c r="D196" s="42" t="s">
        <v>499</v>
      </c>
      <c r="E196" s="54" t="s">
        <v>475</v>
      </c>
      <c r="F196" s="42" t="s">
        <v>500</v>
      </c>
      <c r="G196" s="12"/>
      <c r="H196" s="50">
        <f t="shared" si="11"/>
        <v>2400</v>
      </c>
      <c r="I196" s="52">
        <v>1200</v>
      </c>
      <c r="J196" s="52">
        <v>1200</v>
      </c>
      <c r="K196" s="50">
        <f t="shared" si="12"/>
        <v>1200</v>
      </c>
      <c r="L196" s="52">
        <v>1200</v>
      </c>
      <c r="M196" s="10"/>
    </row>
    <row r="197" spans="1:13" ht="64.5" customHeight="1" x14ac:dyDescent="0.3">
      <c r="A197" s="4" t="s">
        <v>474</v>
      </c>
      <c r="B197" s="22" t="s">
        <v>501</v>
      </c>
      <c r="C197" s="4" t="s">
        <v>502</v>
      </c>
      <c r="D197" s="42" t="s">
        <v>499</v>
      </c>
      <c r="E197" s="54" t="s">
        <v>475</v>
      </c>
      <c r="F197" s="42" t="s">
        <v>503</v>
      </c>
      <c r="G197" s="12"/>
      <c r="H197" s="50">
        <f t="shared" si="11"/>
        <v>3000</v>
      </c>
      <c r="I197" s="52">
        <v>1500</v>
      </c>
      <c r="J197" s="52">
        <v>1500</v>
      </c>
      <c r="K197" s="50">
        <f t="shared" si="12"/>
        <v>1500</v>
      </c>
      <c r="L197" s="52">
        <v>1500</v>
      </c>
      <c r="M197" s="10"/>
    </row>
    <row r="198" spans="1:13" ht="64.5" customHeight="1" x14ac:dyDescent="0.3">
      <c r="A198" s="4" t="s">
        <v>474</v>
      </c>
      <c r="B198" s="22" t="s">
        <v>544</v>
      </c>
      <c r="C198" s="4" t="s">
        <v>505</v>
      </c>
      <c r="D198" s="42" t="s">
        <v>499</v>
      </c>
      <c r="E198" s="54" t="s">
        <v>475</v>
      </c>
      <c r="F198" s="42" t="s">
        <v>506</v>
      </c>
      <c r="G198" s="12"/>
      <c r="H198" s="50">
        <f t="shared" si="11"/>
        <v>3600</v>
      </c>
      <c r="I198" s="52">
        <v>1800</v>
      </c>
      <c r="J198" s="52">
        <v>1800</v>
      </c>
      <c r="K198" s="50">
        <f t="shared" si="12"/>
        <v>1800</v>
      </c>
      <c r="L198" s="52">
        <v>1800</v>
      </c>
      <c r="M198" s="10"/>
    </row>
    <row r="199" spans="1:13" ht="64.5" customHeight="1" x14ac:dyDescent="0.3">
      <c r="A199" s="4" t="s">
        <v>474</v>
      </c>
      <c r="B199" s="22" t="s">
        <v>507</v>
      </c>
      <c r="C199" s="4" t="s">
        <v>508</v>
      </c>
      <c r="D199" s="42" t="s">
        <v>499</v>
      </c>
      <c r="E199" s="54" t="s">
        <v>475</v>
      </c>
      <c r="F199" s="42" t="s">
        <v>500</v>
      </c>
      <c r="G199" s="12"/>
      <c r="H199" s="50">
        <f t="shared" si="11"/>
        <v>2400</v>
      </c>
      <c r="I199" s="52">
        <v>1200</v>
      </c>
      <c r="J199" s="52">
        <v>1200</v>
      </c>
      <c r="K199" s="50">
        <f t="shared" si="12"/>
        <v>1200</v>
      </c>
      <c r="L199" s="52">
        <v>1200</v>
      </c>
      <c r="M199" s="10"/>
    </row>
    <row r="200" spans="1:13" ht="64.5" customHeight="1" x14ac:dyDescent="0.3">
      <c r="A200" s="4" t="s">
        <v>474</v>
      </c>
      <c r="B200" s="22" t="s">
        <v>504</v>
      </c>
      <c r="C200" s="4" t="s">
        <v>509</v>
      </c>
      <c r="D200" s="42" t="s">
        <v>499</v>
      </c>
      <c r="E200" s="54" t="s">
        <v>475</v>
      </c>
      <c r="F200" s="42" t="s">
        <v>510</v>
      </c>
      <c r="G200" s="12"/>
      <c r="H200" s="50">
        <f t="shared" si="11"/>
        <v>1800</v>
      </c>
      <c r="I200" s="52">
        <v>900</v>
      </c>
      <c r="J200" s="52">
        <v>900</v>
      </c>
      <c r="K200" s="50">
        <f t="shared" si="12"/>
        <v>900</v>
      </c>
      <c r="L200" s="52">
        <v>900</v>
      </c>
      <c r="M200" s="10"/>
    </row>
    <row r="201" spans="1:13" ht="64.5" customHeight="1" x14ac:dyDescent="0.3">
      <c r="A201" s="4" t="s">
        <v>474</v>
      </c>
      <c r="B201" s="6" t="s">
        <v>511</v>
      </c>
      <c r="C201" s="8" t="s">
        <v>512</v>
      </c>
      <c r="D201" s="6" t="s">
        <v>249</v>
      </c>
      <c r="E201" s="5" t="s">
        <v>475</v>
      </c>
      <c r="F201" s="6" t="s">
        <v>540</v>
      </c>
      <c r="G201" s="7"/>
      <c r="H201" s="50">
        <f t="shared" si="11"/>
        <v>5000</v>
      </c>
      <c r="I201" s="50">
        <v>3000</v>
      </c>
      <c r="J201" s="50">
        <v>2000</v>
      </c>
      <c r="K201" s="50">
        <f t="shared" si="12"/>
        <v>3000</v>
      </c>
      <c r="L201" s="50">
        <v>3000</v>
      </c>
      <c r="M201" s="7"/>
    </row>
    <row r="202" spans="1:13" ht="64.5" customHeight="1" x14ac:dyDescent="0.3">
      <c r="A202" s="4" t="s">
        <v>474</v>
      </c>
      <c r="B202" s="6" t="s">
        <v>513</v>
      </c>
      <c r="C202" s="8" t="s">
        <v>514</v>
      </c>
      <c r="D202" s="6" t="s">
        <v>249</v>
      </c>
      <c r="E202" s="5" t="s">
        <v>475</v>
      </c>
      <c r="F202" s="6" t="s">
        <v>539</v>
      </c>
      <c r="G202" s="7"/>
      <c r="H202" s="50">
        <f t="shared" si="11"/>
        <v>5000</v>
      </c>
      <c r="I202" s="50">
        <v>3000</v>
      </c>
      <c r="J202" s="50">
        <v>2000</v>
      </c>
      <c r="K202" s="50">
        <f t="shared" si="12"/>
        <v>3000</v>
      </c>
      <c r="L202" s="50">
        <v>3000</v>
      </c>
      <c r="M202" s="7"/>
    </row>
    <row r="203" spans="1:13" ht="64.5" customHeight="1" x14ac:dyDescent="0.3">
      <c r="A203" s="4" t="s">
        <v>474</v>
      </c>
      <c r="B203" s="6" t="s">
        <v>515</v>
      </c>
      <c r="C203" s="8" t="s">
        <v>516</v>
      </c>
      <c r="D203" s="6" t="s">
        <v>249</v>
      </c>
      <c r="E203" s="5" t="s">
        <v>475</v>
      </c>
      <c r="F203" s="6" t="s">
        <v>539</v>
      </c>
      <c r="G203" s="7"/>
      <c r="H203" s="50">
        <f t="shared" si="11"/>
        <v>5000</v>
      </c>
      <c r="I203" s="50">
        <v>3000</v>
      </c>
      <c r="J203" s="50">
        <v>2000</v>
      </c>
      <c r="K203" s="50">
        <f t="shared" si="12"/>
        <v>3000</v>
      </c>
      <c r="L203" s="50">
        <v>3000</v>
      </c>
      <c r="M203" s="7"/>
    </row>
    <row r="204" spans="1:13" ht="64.5" customHeight="1" x14ac:dyDescent="0.3">
      <c r="A204" s="4" t="s">
        <v>474</v>
      </c>
      <c r="B204" s="6" t="s">
        <v>517</v>
      </c>
      <c r="C204" s="8" t="s">
        <v>518</v>
      </c>
      <c r="D204" s="6" t="s">
        <v>249</v>
      </c>
      <c r="E204" s="5" t="s">
        <v>471</v>
      </c>
      <c r="F204" s="6" t="s">
        <v>539</v>
      </c>
      <c r="G204" s="7"/>
      <c r="H204" s="50">
        <f t="shared" si="11"/>
        <v>5000</v>
      </c>
      <c r="I204" s="50">
        <v>3000</v>
      </c>
      <c r="J204" s="50">
        <v>2000</v>
      </c>
      <c r="K204" s="50">
        <f t="shared" si="12"/>
        <v>3000</v>
      </c>
      <c r="L204" s="50">
        <v>3000</v>
      </c>
      <c r="M204" s="7"/>
    </row>
    <row r="205" spans="1:13" ht="48.75" customHeight="1" x14ac:dyDescent="0.3">
      <c r="A205" s="4" t="s">
        <v>470</v>
      </c>
      <c r="B205" s="6" t="s">
        <v>519</v>
      </c>
      <c r="C205" s="8" t="s">
        <v>520</v>
      </c>
      <c r="D205" s="6" t="s">
        <v>249</v>
      </c>
      <c r="E205" s="5" t="s">
        <v>471</v>
      </c>
      <c r="F205" s="6" t="s">
        <v>539</v>
      </c>
      <c r="G205" s="7"/>
      <c r="H205" s="50">
        <f t="shared" si="11"/>
        <v>5000</v>
      </c>
      <c r="I205" s="50">
        <v>3000</v>
      </c>
      <c r="J205" s="50">
        <v>2000</v>
      </c>
      <c r="K205" s="50">
        <f t="shared" si="12"/>
        <v>3000</v>
      </c>
      <c r="L205" s="50">
        <v>3000</v>
      </c>
      <c r="M205" s="7"/>
    </row>
    <row r="206" spans="1:13" ht="63.75" customHeight="1" x14ac:dyDescent="0.3">
      <c r="A206" s="4" t="s">
        <v>470</v>
      </c>
      <c r="B206" s="6" t="s">
        <v>521</v>
      </c>
      <c r="C206" s="8" t="s">
        <v>522</v>
      </c>
      <c r="D206" s="6" t="s">
        <v>249</v>
      </c>
      <c r="E206" s="5" t="s">
        <v>523</v>
      </c>
      <c r="F206" s="6" t="s">
        <v>539</v>
      </c>
      <c r="G206" s="7"/>
      <c r="H206" s="50">
        <f t="shared" si="11"/>
        <v>5000</v>
      </c>
      <c r="I206" s="50">
        <v>3000</v>
      </c>
      <c r="J206" s="50">
        <v>2000</v>
      </c>
      <c r="K206" s="50">
        <f t="shared" si="12"/>
        <v>3000</v>
      </c>
      <c r="L206" s="50">
        <v>3000</v>
      </c>
      <c r="M206" s="7"/>
    </row>
    <row r="207" spans="1:13" ht="63.75" customHeight="1" x14ac:dyDescent="0.3">
      <c r="A207" s="4" t="s">
        <v>524</v>
      </c>
      <c r="B207" s="6" t="s">
        <v>525</v>
      </c>
      <c r="C207" s="8" t="s">
        <v>526</v>
      </c>
      <c r="D207" s="6" t="s">
        <v>249</v>
      </c>
      <c r="E207" s="5" t="s">
        <v>523</v>
      </c>
      <c r="F207" s="6" t="s">
        <v>539</v>
      </c>
      <c r="G207" s="7"/>
      <c r="H207" s="50">
        <f t="shared" si="11"/>
        <v>5000</v>
      </c>
      <c r="I207" s="50">
        <v>3000</v>
      </c>
      <c r="J207" s="50">
        <v>2000</v>
      </c>
      <c r="K207" s="50">
        <f t="shared" si="12"/>
        <v>3000</v>
      </c>
      <c r="L207" s="50">
        <v>3000</v>
      </c>
      <c r="M207" s="7"/>
    </row>
    <row r="208" spans="1:13" ht="63.75" customHeight="1" x14ac:dyDescent="0.3">
      <c r="A208" s="4" t="s">
        <v>524</v>
      </c>
      <c r="B208" s="6" t="s">
        <v>527</v>
      </c>
      <c r="C208" s="8" t="s">
        <v>528</v>
      </c>
      <c r="D208" s="6" t="s">
        <v>249</v>
      </c>
      <c r="E208" s="5" t="s">
        <v>523</v>
      </c>
      <c r="F208" s="6" t="s">
        <v>539</v>
      </c>
      <c r="G208" s="7"/>
      <c r="H208" s="50">
        <f t="shared" si="11"/>
        <v>5000</v>
      </c>
      <c r="I208" s="50">
        <v>3000</v>
      </c>
      <c r="J208" s="50">
        <v>2000</v>
      </c>
      <c r="K208" s="50">
        <f t="shared" si="12"/>
        <v>3000</v>
      </c>
      <c r="L208" s="50">
        <v>3000</v>
      </c>
      <c r="M208" s="7"/>
    </row>
    <row r="209" spans="1:13" ht="63.75" customHeight="1" x14ac:dyDescent="0.3">
      <c r="A209" s="4" t="s">
        <v>524</v>
      </c>
      <c r="B209" s="6" t="s">
        <v>529</v>
      </c>
      <c r="C209" s="8" t="s">
        <v>530</v>
      </c>
      <c r="D209" s="6" t="s">
        <v>249</v>
      </c>
      <c r="E209" s="5" t="s">
        <v>523</v>
      </c>
      <c r="F209" s="6" t="s">
        <v>539</v>
      </c>
      <c r="G209" s="7"/>
      <c r="H209" s="50">
        <f t="shared" si="11"/>
        <v>5000</v>
      </c>
      <c r="I209" s="50">
        <v>3000</v>
      </c>
      <c r="J209" s="50">
        <v>2000</v>
      </c>
      <c r="K209" s="50">
        <f t="shared" si="12"/>
        <v>3000</v>
      </c>
      <c r="L209" s="50">
        <v>3000</v>
      </c>
      <c r="M209" s="7"/>
    </row>
    <row r="210" spans="1:13" ht="63.75" customHeight="1" x14ac:dyDescent="0.3">
      <c r="A210" s="4" t="s">
        <v>524</v>
      </c>
      <c r="B210" s="6" t="s">
        <v>531</v>
      </c>
      <c r="C210" s="8" t="s">
        <v>532</v>
      </c>
      <c r="D210" s="6" t="s">
        <v>249</v>
      </c>
      <c r="E210" s="5" t="s">
        <v>523</v>
      </c>
      <c r="F210" s="6" t="s">
        <v>539</v>
      </c>
      <c r="G210" s="7"/>
      <c r="H210" s="50">
        <f t="shared" si="11"/>
        <v>5000</v>
      </c>
      <c r="I210" s="50">
        <v>3000</v>
      </c>
      <c r="J210" s="50">
        <v>2000</v>
      </c>
      <c r="K210" s="50">
        <f t="shared" si="12"/>
        <v>3000</v>
      </c>
      <c r="L210" s="50">
        <v>3000</v>
      </c>
      <c r="M210" s="7"/>
    </row>
    <row r="211" spans="1:13" ht="63.75" customHeight="1" x14ac:dyDescent="0.3">
      <c r="A211" s="4" t="s">
        <v>524</v>
      </c>
      <c r="B211" s="6" t="s">
        <v>533</v>
      </c>
      <c r="C211" s="8" t="s">
        <v>534</v>
      </c>
      <c r="D211" s="6" t="s">
        <v>249</v>
      </c>
      <c r="E211" s="5" t="s">
        <v>523</v>
      </c>
      <c r="F211" s="6" t="s">
        <v>539</v>
      </c>
      <c r="G211" s="7"/>
      <c r="H211" s="50">
        <f t="shared" si="11"/>
        <v>5000</v>
      </c>
      <c r="I211" s="50">
        <v>3000</v>
      </c>
      <c r="J211" s="50">
        <v>2000</v>
      </c>
      <c r="K211" s="50">
        <f t="shared" si="12"/>
        <v>3000</v>
      </c>
      <c r="L211" s="50">
        <v>3000</v>
      </c>
      <c r="M211" s="7"/>
    </row>
    <row r="212" spans="1:13" ht="63.75" customHeight="1" x14ac:dyDescent="0.3">
      <c r="A212" s="4" t="s">
        <v>524</v>
      </c>
      <c r="B212" s="6" t="s">
        <v>535</v>
      </c>
      <c r="C212" s="8" t="s">
        <v>536</v>
      </c>
      <c r="D212" s="6" t="s">
        <v>249</v>
      </c>
      <c r="E212" s="5" t="s">
        <v>523</v>
      </c>
      <c r="F212" s="6" t="s">
        <v>539</v>
      </c>
      <c r="G212" s="7"/>
      <c r="H212" s="50">
        <f t="shared" si="11"/>
        <v>5000</v>
      </c>
      <c r="I212" s="50">
        <v>3000</v>
      </c>
      <c r="J212" s="50">
        <v>2000</v>
      </c>
      <c r="K212" s="50">
        <f t="shared" si="12"/>
        <v>3000</v>
      </c>
      <c r="L212" s="50">
        <v>3000</v>
      </c>
      <c r="M212" s="7"/>
    </row>
    <row r="213" spans="1:13" ht="63.75" customHeight="1" x14ac:dyDescent="0.3">
      <c r="A213" s="4" t="s">
        <v>524</v>
      </c>
      <c r="B213" s="6" t="s">
        <v>537</v>
      </c>
      <c r="C213" s="8" t="s">
        <v>538</v>
      </c>
      <c r="D213" s="6" t="s">
        <v>249</v>
      </c>
      <c r="E213" s="5" t="s">
        <v>523</v>
      </c>
      <c r="F213" s="6" t="s">
        <v>539</v>
      </c>
      <c r="G213" s="7"/>
      <c r="H213" s="50">
        <f t="shared" si="11"/>
        <v>5000</v>
      </c>
      <c r="I213" s="50">
        <v>3000</v>
      </c>
      <c r="J213" s="50">
        <v>2000</v>
      </c>
      <c r="K213" s="50">
        <f t="shared" si="12"/>
        <v>3000</v>
      </c>
      <c r="L213" s="50">
        <v>3000</v>
      </c>
      <c r="M213" s="7"/>
    </row>
    <row r="214" spans="1:13" ht="63.75" customHeight="1" x14ac:dyDescent="0.3">
      <c r="A214" s="4" t="s">
        <v>120</v>
      </c>
      <c r="B214" s="6" t="s">
        <v>250</v>
      </c>
      <c r="C214" s="8" t="s">
        <v>251</v>
      </c>
      <c r="D214" s="6" t="s">
        <v>123</v>
      </c>
      <c r="E214" s="5" t="s">
        <v>19</v>
      </c>
      <c r="F214" s="6" t="s">
        <v>541</v>
      </c>
      <c r="G214" s="7"/>
      <c r="H214" s="50">
        <f t="shared" si="11"/>
        <v>9000</v>
      </c>
      <c r="I214" s="50">
        <v>3600</v>
      </c>
      <c r="J214" s="50">
        <v>5400</v>
      </c>
      <c r="K214" s="50">
        <f t="shared" si="12"/>
        <v>3600</v>
      </c>
      <c r="L214" s="50">
        <v>3600</v>
      </c>
      <c r="M214" s="7"/>
    </row>
    <row r="215" spans="1:13" ht="63.75" customHeight="1" x14ac:dyDescent="0.3">
      <c r="A215" s="4" t="s">
        <v>120</v>
      </c>
      <c r="B215" s="6" t="s">
        <v>252</v>
      </c>
      <c r="C215" s="8" t="s">
        <v>253</v>
      </c>
      <c r="D215" s="6" t="s">
        <v>123</v>
      </c>
      <c r="E215" s="5" t="s">
        <v>19</v>
      </c>
      <c r="F215" s="6" t="s">
        <v>541</v>
      </c>
      <c r="G215" s="7"/>
      <c r="H215" s="50">
        <f t="shared" si="11"/>
        <v>9000</v>
      </c>
      <c r="I215" s="50">
        <v>3600</v>
      </c>
      <c r="J215" s="50">
        <v>5400</v>
      </c>
      <c r="K215" s="50">
        <f t="shared" si="12"/>
        <v>3600</v>
      </c>
      <c r="L215" s="50">
        <v>3600</v>
      </c>
      <c r="M215" s="7"/>
    </row>
    <row r="216" spans="1:13" ht="63.75" customHeight="1" x14ac:dyDescent="0.3">
      <c r="A216" s="4" t="s">
        <v>120</v>
      </c>
      <c r="B216" s="6" t="s">
        <v>254</v>
      </c>
      <c r="C216" s="8" t="s">
        <v>255</v>
      </c>
      <c r="D216" s="6" t="s">
        <v>123</v>
      </c>
      <c r="E216" s="5" t="s">
        <v>19</v>
      </c>
      <c r="F216" s="6" t="s">
        <v>541</v>
      </c>
      <c r="G216" s="7"/>
      <c r="H216" s="50">
        <f t="shared" si="11"/>
        <v>9000</v>
      </c>
      <c r="I216" s="50">
        <v>3600</v>
      </c>
      <c r="J216" s="50">
        <v>5400</v>
      </c>
      <c r="K216" s="50">
        <f t="shared" si="12"/>
        <v>3600</v>
      </c>
      <c r="L216" s="50">
        <v>3600</v>
      </c>
      <c r="M216" s="7"/>
    </row>
    <row r="217" spans="1:13" ht="63.75" customHeight="1" x14ac:dyDescent="0.3">
      <c r="A217" s="4" t="s">
        <v>120</v>
      </c>
      <c r="B217" s="6" t="s">
        <v>256</v>
      </c>
      <c r="C217" s="8" t="s">
        <v>257</v>
      </c>
      <c r="D217" s="6" t="s">
        <v>123</v>
      </c>
      <c r="E217" s="5" t="s">
        <v>19</v>
      </c>
      <c r="F217" s="6" t="s">
        <v>541</v>
      </c>
      <c r="G217" s="7"/>
      <c r="H217" s="50">
        <f t="shared" si="11"/>
        <v>9000</v>
      </c>
      <c r="I217" s="50">
        <v>3600</v>
      </c>
      <c r="J217" s="50">
        <v>5400</v>
      </c>
      <c r="K217" s="50">
        <f t="shared" si="12"/>
        <v>3600</v>
      </c>
      <c r="L217" s="50">
        <v>3600</v>
      </c>
      <c r="M217" s="7"/>
    </row>
    <row r="218" spans="1:13" ht="63.75" customHeight="1" x14ac:dyDescent="0.3">
      <c r="A218" s="4" t="s">
        <v>120</v>
      </c>
      <c r="B218" s="6" t="s">
        <v>258</v>
      </c>
      <c r="C218" s="8" t="s">
        <v>259</v>
      </c>
      <c r="D218" s="6" t="s">
        <v>123</v>
      </c>
      <c r="E218" s="5" t="s">
        <v>19</v>
      </c>
      <c r="F218" s="6" t="s">
        <v>541</v>
      </c>
      <c r="G218" s="7"/>
      <c r="H218" s="50">
        <f t="shared" si="11"/>
        <v>9000</v>
      </c>
      <c r="I218" s="50">
        <v>3600</v>
      </c>
      <c r="J218" s="50">
        <v>5400</v>
      </c>
      <c r="K218" s="50">
        <f t="shared" si="12"/>
        <v>3600</v>
      </c>
      <c r="L218" s="50">
        <v>3600</v>
      </c>
      <c r="M218" s="7"/>
    </row>
    <row r="219" spans="1:13" ht="63.75" customHeight="1" x14ac:dyDescent="0.3">
      <c r="A219" s="4" t="s">
        <v>120</v>
      </c>
      <c r="B219" s="6" t="s">
        <v>260</v>
      </c>
      <c r="C219" s="8" t="s">
        <v>261</v>
      </c>
      <c r="D219" s="6" t="s">
        <v>125</v>
      </c>
      <c r="E219" s="5" t="s">
        <v>19</v>
      </c>
      <c r="F219" s="6" t="s">
        <v>542</v>
      </c>
      <c r="G219" s="7"/>
      <c r="H219" s="50">
        <f t="shared" si="11"/>
        <v>630</v>
      </c>
      <c r="I219" s="50">
        <v>315</v>
      </c>
      <c r="J219" s="50">
        <v>315</v>
      </c>
      <c r="K219" s="50">
        <f t="shared" si="12"/>
        <v>315</v>
      </c>
      <c r="L219" s="50">
        <v>315</v>
      </c>
      <c r="M219" s="7"/>
    </row>
    <row r="220" spans="1:13" ht="63.75" customHeight="1" x14ac:dyDescent="0.3">
      <c r="A220" s="4" t="s">
        <v>120</v>
      </c>
      <c r="B220" s="6" t="s">
        <v>262</v>
      </c>
      <c r="C220" s="8" t="s">
        <v>263</v>
      </c>
      <c r="D220" s="6" t="s">
        <v>125</v>
      </c>
      <c r="E220" s="5" t="s">
        <v>19</v>
      </c>
      <c r="F220" s="6" t="s">
        <v>543</v>
      </c>
      <c r="G220" s="7"/>
      <c r="H220" s="50">
        <f t="shared" ref="H220" si="13">I220+J220</f>
        <v>720</v>
      </c>
      <c r="I220" s="50">
        <v>360</v>
      </c>
      <c r="J220" s="50">
        <v>360</v>
      </c>
      <c r="K220" s="50">
        <f t="shared" ref="K220" si="14">I220</f>
        <v>360</v>
      </c>
      <c r="L220" s="50">
        <v>360</v>
      </c>
      <c r="M220" s="7"/>
    </row>
  </sheetData>
  <mergeCells count="14">
    <mergeCell ref="M3:M4"/>
    <mergeCell ref="A1:M1"/>
    <mergeCell ref="L2:M2"/>
    <mergeCell ref="B3:C3"/>
    <mergeCell ref="A3:A4"/>
    <mergeCell ref="D3:D4"/>
    <mergeCell ref="E3:E4"/>
    <mergeCell ref="F3:F4"/>
    <mergeCell ref="G3:G4"/>
    <mergeCell ref="H3:H4"/>
    <mergeCell ref="I3:I4"/>
    <mergeCell ref="J3:J4"/>
    <mergeCell ref="K3:K4"/>
    <mergeCell ref="L3:L4"/>
  </mergeCells>
  <phoneticPr fontId="1" type="noConversion"/>
  <pageMargins left="0" right="0" top="0.74803149606299213" bottom="0.74803149606299213" header="0.31496062992125984" footer="0.31496062992125984"/>
  <pageSetup paperSize="12" scale="47" fitToHeight="0" orientation="landscape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4</vt:i4>
      </vt:variant>
    </vt:vector>
  </HeadingPairs>
  <TitlesOfParts>
    <vt:vector size="6" baseType="lpstr">
      <vt:lpstr>심의안건</vt:lpstr>
      <vt:lpstr>대상자별지내역</vt:lpstr>
      <vt:lpstr>대상자별지내역!Print_Area</vt:lpstr>
      <vt:lpstr>심의안건!Print_Area</vt:lpstr>
      <vt:lpstr>대상자별지내역!Print_Titles</vt:lpstr>
      <vt:lpstr>심의안건!Print_Titles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황</cp:lastModifiedBy>
  <cp:lastPrinted>2018-10-25T07:01:48Z</cp:lastPrinted>
  <dcterms:created xsi:type="dcterms:W3CDTF">2015-01-25T02:43:25Z</dcterms:created>
  <dcterms:modified xsi:type="dcterms:W3CDTF">2018-10-25T07:02:16Z</dcterms:modified>
</cp:coreProperties>
</file>