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315" windowHeight="10305"/>
  </bookViews>
  <sheets>
    <sheet name="심의안건(2회)" sheetId="1" r:id="rId1"/>
  </sheets>
  <definedNames>
    <definedName name="_xlnm._FilterDatabase" localSheetId="0" hidden="1">'심의안건(2회)'!$A$3:$P$197</definedName>
    <definedName name="_xlnm.Print_Area" localSheetId="0">'심의안건(2회)'!$A$1:$L$399</definedName>
    <definedName name="_xlnm.Print_Titles" localSheetId="0">'심의안건(2회)'!$3:$3</definedName>
  </definedNames>
  <calcPr calcId="145621"/>
</workbook>
</file>

<file path=xl/calcChain.xml><?xml version="1.0" encoding="utf-8"?>
<calcChain xmlns="http://schemas.openxmlformats.org/spreadsheetml/2006/main">
  <c r="L156" i="1" l="1"/>
  <c r="K156" i="1"/>
  <c r="J156" i="1"/>
  <c r="I156" i="1"/>
  <c r="H156" i="1"/>
  <c r="G156" i="1"/>
  <c r="F156" i="1"/>
  <c r="C156" i="1"/>
  <c r="L149" i="1"/>
  <c r="K149" i="1"/>
  <c r="J149" i="1"/>
  <c r="I149" i="1"/>
  <c r="H149" i="1"/>
  <c r="G149" i="1"/>
  <c r="F149" i="1"/>
  <c r="C149" i="1"/>
  <c r="L140" i="1"/>
  <c r="K140" i="1"/>
  <c r="J140" i="1"/>
  <c r="I140" i="1"/>
  <c r="H140" i="1"/>
  <c r="G140" i="1"/>
  <c r="F140" i="1"/>
  <c r="C140" i="1"/>
  <c r="L113" i="1"/>
  <c r="K113" i="1"/>
  <c r="J113" i="1"/>
  <c r="I113" i="1"/>
  <c r="H113" i="1"/>
  <c r="G113" i="1"/>
  <c r="F113" i="1"/>
  <c r="C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49" i="1" s="1"/>
  <c r="G50" i="1"/>
  <c r="L49" i="1"/>
  <c r="K49" i="1"/>
  <c r="J49" i="1"/>
  <c r="I49" i="1"/>
  <c r="H49" i="1"/>
  <c r="F49" i="1"/>
  <c r="G48" i="1"/>
  <c r="G47" i="1"/>
  <c r="G46" i="1"/>
  <c r="G45" i="1" s="1"/>
  <c r="L45" i="1"/>
  <c r="K45" i="1"/>
  <c r="J45" i="1"/>
  <c r="I45" i="1"/>
  <c r="H45" i="1"/>
  <c r="F45" i="1"/>
  <c r="C45" i="1"/>
  <c r="G44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L24" i="1"/>
  <c r="K24" i="1"/>
  <c r="J24" i="1"/>
  <c r="I24" i="1"/>
  <c r="H24" i="1"/>
  <c r="G24" i="1"/>
  <c r="F24" i="1"/>
  <c r="C24" i="1"/>
  <c r="G14" i="1"/>
  <c r="L13" i="1"/>
  <c r="K13" i="1"/>
  <c r="J13" i="1"/>
  <c r="I13" i="1"/>
  <c r="H13" i="1"/>
  <c r="G13" i="1"/>
  <c r="F13" i="1"/>
  <c r="C13" i="1"/>
  <c r="G9" i="1"/>
  <c r="G5" i="1" s="1"/>
  <c r="G8" i="1"/>
  <c r="G7" i="1"/>
  <c r="G6" i="1"/>
  <c r="L5" i="1"/>
  <c r="K5" i="1"/>
  <c r="J5" i="1"/>
  <c r="I5" i="1"/>
  <c r="H5" i="1"/>
  <c r="F5" i="1"/>
  <c r="C5" i="1"/>
  <c r="L4" i="1"/>
  <c r="K4" i="1"/>
  <c r="J4" i="1"/>
  <c r="I4" i="1"/>
  <c r="H4" i="1"/>
  <c r="F4" i="1"/>
  <c r="G4" i="1" l="1"/>
</calcChain>
</file>

<file path=xl/sharedStrings.xml><?xml version="1.0" encoding="utf-8"?>
<sst xmlns="http://schemas.openxmlformats.org/spreadsheetml/2006/main" count="942" uniqueCount="511">
  <si>
    <t>제2회 예천군 보조금심의위원회 심의 조서</t>
    <phoneticPr fontId="3" type="noConversion"/>
  </si>
  <si>
    <t>(단위 : 천원)</t>
    <phoneticPr fontId="3" type="noConversion"/>
  </si>
  <si>
    <t>부  서</t>
    <phoneticPr fontId="3" type="noConversion"/>
  </si>
  <si>
    <t>보 조 사 업 자</t>
    <phoneticPr fontId="3" type="noConversion"/>
  </si>
  <si>
    <t>보 조 사 업 명</t>
    <phoneticPr fontId="3" type="noConversion"/>
  </si>
  <si>
    <t>과목명</t>
    <phoneticPr fontId="3" type="noConversion"/>
  </si>
  <si>
    <t>사 업 내 용</t>
    <phoneticPr fontId="3" type="noConversion"/>
  </si>
  <si>
    <t>2015년
지원액</t>
    <phoneticPr fontId="3" type="noConversion"/>
  </si>
  <si>
    <t>계</t>
    <phoneticPr fontId="3" type="noConversion"/>
  </si>
  <si>
    <t>보조금</t>
    <phoneticPr fontId="3" type="noConversion"/>
  </si>
  <si>
    <t>자부담</t>
    <phoneticPr fontId="3" type="noConversion"/>
  </si>
  <si>
    <t>1차(해당부서)</t>
    <phoneticPr fontId="3" type="noConversion"/>
  </si>
  <si>
    <t>2차(예산부서)</t>
    <phoneticPr fontId="3" type="noConversion"/>
  </si>
  <si>
    <t>3차(위원회)</t>
    <phoneticPr fontId="3" type="noConversion"/>
  </si>
  <si>
    <t>주민복지과 소계</t>
    <phoneticPr fontId="3" type="noConversion"/>
  </si>
  <si>
    <t>주민복지과</t>
    <phoneticPr fontId="3" type="noConversion"/>
  </si>
  <si>
    <t>극락마을</t>
    <phoneticPr fontId="3" type="noConversion"/>
  </si>
  <si>
    <t>장애인생활시설 서비스지원사업</t>
    <phoneticPr fontId="3" type="noConversion"/>
  </si>
  <si>
    <t>사회복지사업보조</t>
    <phoneticPr fontId="3" type="noConversion"/>
  </si>
  <si>
    <t>캠프활동지원비 :      3,956
의약품비 :              1,220 
건강검진비 :           1,830 
부 식 비 :                915</t>
    <phoneticPr fontId="3" type="noConversion"/>
  </si>
  <si>
    <t>예천사랑마을</t>
    <phoneticPr fontId="3" type="noConversion"/>
  </si>
  <si>
    <t>캠프활동지원비  :    2,470
의약품비 :                760 
건강검진비 :           1,140 
부 식 비 :                570</t>
    <phoneticPr fontId="3" type="noConversion"/>
  </si>
  <si>
    <t>장애인생활시설이용자 인권교육</t>
    <phoneticPr fontId="3" type="noConversion"/>
  </si>
  <si>
    <t>인권교육 :   1,800</t>
    <phoneticPr fontId="3" type="noConversion"/>
  </si>
  <si>
    <t>인권교육 :    600</t>
    <phoneticPr fontId="3" type="noConversion"/>
  </si>
  <si>
    <t>경북예천지역자활센터</t>
    <phoneticPr fontId="3" type="noConversion"/>
  </si>
  <si>
    <t>자활 활성화사업비 지원</t>
    <phoneticPr fontId="3" type="noConversion"/>
  </si>
  <si>
    <t>운 영 비 :          12,270
비품구입비 :         4,800
사 업 비 :            7,930</t>
    <phoneticPr fontId="3" type="noConversion"/>
  </si>
  <si>
    <t xml:space="preserve"> 경북국학원</t>
    <phoneticPr fontId="3" type="noConversion"/>
  </si>
  <si>
    <t>학교폭력예방을 위한 청소년 교육</t>
    <phoneticPr fontId="3" type="noConversion"/>
  </si>
  <si>
    <t>강사수당 :            5,000
현 수 막 :               200
교제제작비 :            400
기타 사무용품 등 :     400</t>
    <phoneticPr fontId="3" type="noConversion"/>
  </si>
  <si>
    <t>바프롤로사말비</t>
    <phoneticPr fontId="3" type="noConversion"/>
  </si>
  <si>
    <t>결혼이민여성 교육지원</t>
    <phoneticPr fontId="3" type="noConversion"/>
  </si>
  <si>
    <t>결혼이민여성 대학등록금지원 : 1,000</t>
    <phoneticPr fontId="3" type="noConversion"/>
  </si>
  <si>
    <t>총무과 소계</t>
    <phoneticPr fontId="3" type="noConversion"/>
  </si>
  <si>
    <t>총무과</t>
    <phoneticPr fontId="3" type="noConversion"/>
  </si>
  <si>
    <t>민주평화통일자문회의 예천군협의회</t>
    <phoneticPr fontId="3" type="noConversion"/>
  </si>
  <si>
    <t>민주평화자문회의 평화통일 역량
강화활동 지원사업</t>
    <phoneticPr fontId="3" type="noConversion"/>
  </si>
  <si>
    <t>민간단체법정운영비보조</t>
    <phoneticPr fontId="3" type="noConversion"/>
  </si>
  <si>
    <t xml:space="preserve">
청소년 통일공감사업 :           3,000
일반통일활동 통일공감사업 :   3,000
자문위원 역량강화사업      :  14,000
자부담                        :      6,850
</t>
    <phoneticPr fontId="3" type="noConversion"/>
  </si>
  <si>
    <t>예천농산물축제추진위원회</t>
    <phoneticPr fontId="3" type="noConversion"/>
  </si>
  <si>
    <t>군민의날 기념행사 지원</t>
    <phoneticPr fontId="3" type="noConversion"/>
  </si>
  <si>
    <t>민간행사사업보조</t>
    <phoneticPr fontId="3" type="noConversion"/>
  </si>
  <si>
    <t>기념품 :      6,000
만   찬 :      7,500
공연비 :      4,000
기   타 :      2,500</t>
    <phoneticPr fontId="3" type="noConversion"/>
  </si>
  <si>
    <t>군민제전 도시민 초청행사</t>
    <phoneticPr fontId="3" type="noConversion"/>
  </si>
  <si>
    <t>버스임차    : 7,000
농산물쿠폰 : 3,000</t>
    <phoneticPr fontId="3" type="noConversion"/>
  </si>
  <si>
    <t>예천청년회의소</t>
    <phoneticPr fontId="3" type="noConversion"/>
  </si>
  <si>
    <t>새해 해맞이 행사</t>
    <phoneticPr fontId="3" type="noConversion"/>
  </si>
  <si>
    <t>기 념 품 :     15,000
광 고 료 :      2,000
이 벤 트 :      2,000
잡 자 재 :      6,000</t>
    <phoneticPr fontId="3" type="noConversion"/>
  </si>
  <si>
    <t>바르게살기운동예천군협의회</t>
    <phoneticPr fontId="3" type="noConversion"/>
  </si>
  <si>
    <t>독서골든벨 대회 개최</t>
    <phoneticPr fontId="3" type="noConversion"/>
  </si>
  <si>
    <t>민간경상사업보조</t>
    <phoneticPr fontId="3" type="noConversion"/>
  </si>
  <si>
    <t>진 행 비 :      6,300
재 료 비 :      2,240
행사운영비 :  1,000
기타운영비 :    460</t>
    <phoneticPr fontId="3" type="noConversion"/>
  </si>
  <si>
    <t>대구경북영어마을</t>
    <phoneticPr fontId="3" type="noConversion"/>
  </si>
  <si>
    <t>초등학생 영어체험학습 지원</t>
    <phoneticPr fontId="3" type="noConversion"/>
  </si>
  <si>
    <t xml:space="preserve">
영어체험학습지원비(230명) : 102,580
</t>
    <phoneticPr fontId="3" type="noConversion"/>
  </si>
  <si>
    <t>종합민원과 소계</t>
  </si>
  <si>
    <t>종합민원과</t>
  </si>
  <si>
    <t>(사)한국외식업중앙회경상북도지회예천군지부</t>
  </si>
  <si>
    <t>식중독예방을 위한 손씻는시설 설치 
지원</t>
    <phoneticPr fontId="3" type="noConversion"/>
  </si>
  <si>
    <t>민간자본사업보조</t>
  </si>
  <si>
    <t xml:space="preserve">손씻는 시설 설치(5개소) : 6,500                          </t>
    <phoneticPr fontId="3" type="noConversion"/>
  </si>
  <si>
    <t>식중독예방진단서비스사업 참여업체 
주방기구 소독기 지원</t>
    <phoneticPr fontId="3" type="noConversion"/>
  </si>
  <si>
    <t>주방기구 소독기 설치(5개소) : 2,500</t>
    <phoneticPr fontId="3" type="noConversion"/>
  </si>
  <si>
    <t>식중독지수 알림 전광판 설치 지원</t>
  </si>
  <si>
    <t>식중독지수알림 전광판 설치(5개소) 
 : 1,500</t>
    <phoneticPr fontId="3" type="noConversion"/>
  </si>
  <si>
    <t>문화관광과 소계</t>
    <phoneticPr fontId="3" type="noConversion"/>
  </si>
  <si>
    <t>문화관광과</t>
    <phoneticPr fontId="3" type="noConversion"/>
  </si>
  <si>
    <t>예천문화원</t>
    <phoneticPr fontId="3" type="noConversion"/>
  </si>
  <si>
    <t>아뉴스오페라단 공연 지원</t>
    <phoneticPr fontId="3" type="noConversion"/>
  </si>
  <si>
    <t>의상제작(80명) :                       2,000
무대제작, 조명, 음향 임차 :           3,000
홍보(포스터, 팜플렛, 영상물 제작) :  3,000
대 관 료 :                               1,000
출 연 료 :                               6,000
반주, 편곡, 메이크업 등 :              5,000</t>
    <phoneticPr fontId="3" type="noConversion"/>
  </si>
  <si>
    <t>예천문화원(예천한시회)</t>
    <phoneticPr fontId="3" type="noConversion"/>
  </si>
  <si>
    <t>제11회 예천전국한시백일장 지원</t>
    <phoneticPr fontId="3" type="noConversion"/>
  </si>
  <si>
    <t>인쇄비, 현수막 :                       2,350
시 상 금 :                              9,000
수상작품 한시집 발간 :               5,000
당일 식대, 간식 :                      2,500
관내투어 버스임차 :                    500
심사비, 우편발솔, 사무용품 등 :     2,650</t>
    <phoneticPr fontId="3" type="noConversion"/>
  </si>
  <si>
    <t>한시회 시집발간 지원</t>
    <phoneticPr fontId="3" type="noConversion"/>
  </si>
  <si>
    <t>한시집 발간(200여권) : 1,200</t>
    <phoneticPr fontId="3" type="noConversion"/>
  </si>
  <si>
    <r>
      <t>(</t>
    </r>
    <r>
      <rPr>
        <sz val="16"/>
        <color rgb="FF000000"/>
        <rFont val="맑은 고딕"/>
        <family val="3"/>
        <charset val="129"/>
        <scheme val="minor"/>
      </rPr>
      <t>사</t>
    </r>
    <r>
      <rPr>
        <sz val="16"/>
        <color rgb="FF000000"/>
        <rFont val="바탕"/>
        <family val="1"/>
        <charset val="129"/>
      </rPr>
      <t>)</t>
    </r>
    <r>
      <rPr>
        <sz val="16"/>
        <color rgb="FF000000"/>
        <rFont val="맑은 고딕"/>
        <family val="3"/>
        <charset val="129"/>
        <scheme val="minor"/>
      </rPr>
      <t>한국예총예천지회</t>
    </r>
  </si>
  <si>
    <t>제5회 예천예술제 지원</t>
    <phoneticPr fontId="3" type="noConversion"/>
  </si>
  <si>
    <t>홍보비(현수막, 언론 등) :        2,700
팜플렛 및 초청장 :               1,300
개막식 공연 :                     4,000
음향 및 조명 :                    3,000
5개 지부 행사비 :                8,000
천막임차, 기타 :                  4,000</t>
    <phoneticPr fontId="3" type="noConversion"/>
  </si>
  <si>
    <t>예총예천지회 화보집 발간</t>
    <phoneticPr fontId="3" type="noConversion"/>
  </si>
  <si>
    <t>책자발간(1,000부) :              8,000 
봉  투 :                             400
편집비 :                           1,000
우편발송(300부) :                  600</t>
    <phoneticPr fontId="3" type="noConversion"/>
  </si>
  <si>
    <r>
      <t>(</t>
    </r>
    <r>
      <rPr>
        <sz val="16"/>
        <color rgb="FF000000"/>
        <rFont val="맑은 고딕"/>
        <family val="3"/>
        <charset val="129"/>
        <scheme val="minor"/>
      </rPr>
      <t>사</t>
    </r>
    <r>
      <rPr>
        <sz val="16"/>
        <color rgb="FF000000"/>
        <rFont val="바탕"/>
        <family val="1"/>
        <charset val="129"/>
      </rPr>
      <t>)</t>
    </r>
    <r>
      <rPr>
        <sz val="16"/>
        <color rgb="FF000000"/>
        <rFont val="맑은 고딕"/>
        <family val="3"/>
        <charset val="129"/>
        <scheme val="minor"/>
      </rPr>
      <t xml:space="preserve">한국예총예천지회
</t>
    </r>
    <r>
      <rPr>
        <sz val="16"/>
        <color rgb="FF000000"/>
        <rFont val="맑은 고딕"/>
        <family val="1"/>
        <charset val="129"/>
        <scheme val="minor"/>
      </rPr>
      <t>((사)한국연예예술인총연합회 예천지회)</t>
    </r>
    <phoneticPr fontId="3" type="noConversion"/>
  </si>
  <si>
    <t>제8회 예천군민노래자랑 지원</t>
    <phoneticPr fontId="3" type="noConversion"/>
  </si>
  <si>
    <t xml:space="preserve">음향 대여 :                        1,000
홍보(현수막, 언론 등) :           4,300
초대가수, 사회자 :                2,700
시 상 금 :                          2,000
인쇄비 및 기타 :                   1,000 </t>
    <phoneticPr fontId="3" type="noConversion"/>
  </si>
  <si>
    <r>
      <t>(</t>
    </r>
    <r>
      <rPr>
        <sz val="16"/>
        <color rgb="FF000000"/>
        <rFont val="맑은 고딕"/>
        <family val="3"/>
        <charset val="129"/>
        <scheme val="minor"/>
      </rPr>
      <t>사</t>
    </r>
    <r>
      <rPr>
        <sz val="16"/>
        <color rgb="FF000000"/>
        <rFont val="바탕"/>
        <family val="1"/>
        <charset val="129"/>
      </rPr>
      <t>)</t>
    </r>
    <r>
      <rPr>
        <sz val="16"/>
        <color rgb="FF000000"/>
        <rFont val="맑은 고딕"/>
        <family val="3"/>
        <charset val="129"/>
        <scheme val="minor"/>
      </rPr>
      <t xml:space="preserve">한국예총예천지회
</t>
    </r>
    <r>
      <rPr>
        <sz val="16"/>
        <color rgb="FF000000"/>
        <rFont val="맑은 고딕"/>
        <family val="1"/>
        <charset val="129"/>
        <scheme val="minor"/>
      </rPr>
      <t>((사)한국사진작가협회 예천지부)</t>
    </r>
    <phoneticPr fontId="3" type="noConversion"/>
  </si>
  <si>
    <t>예천관광 사진공모전 지원</t>
    <phoneticPr fontId="3" type="noConversion"/>
  </si>
  <si>
    <t>인쇄 및 우편료 :                   1,000
협회인준 및 광고료 :              4,000
입상작 시상금 :                    7,500
작품집 제작 및 배부 :             7,000
심사위원 수당, 사무용품 등 :     2,500</t>
    <phoneticPr fontId="3" type="noConversion"/>
  </si>
  <si>
    <t>우리 민요활동 지원</t>
    <phoneticPr fontId="3" type="noConversion"/>
  </si>
  <si>
    <t>청소년 우리춤 우리소리 한마당 : 2,000
실버 우리춤 우리소리 한마당 :    3,000
지역민과 함께하는 국악한마당    4,000
홍보(현수막, 언론, 팜플렛 등) :    4,000
음향, 무대, 조명, 천막 등 :         3,500</t>
    <phoneticPr fontId="3" type="noConversion"/>
  </si>
  <si>
    <r>
      <t>(</t>
    </r>
    <r>
      <rPr>
        <sz val="16"/>
        <color rgb="FF000000"/>
        <rFont val="맑은 고딕"/>
        <family val="3"/>
        <charset val="129"/>
        <scheme val="minor"/>
      </rPr>
      <t>사</t>
    </r>
    <r>
      <rPr>
        <sz val="16"/>
        <color rgb="FF000000"/>
        <rFont val="바탕"/>
        <family val="1"/>
        <charset val="129"/>
      </rPr>
      <t>)</t>
    </r>
    <r>
      <rPr>
        <sz val="16"/>
        <color rgb="FF000000"/>
        <rFont val="맑은 고딕"/>
        <family val="3"/>
        <charset val="129"/>
        <scheme val="minor"/>
      </rPr>
      <t xml:space="preserve">한국예총예천지회
</t>
    </r>
    <r>
      <rPr>
        <sz val="16"/>
        <color rgb="FF000000"/>
        <rFont val="맑은 고딕"/>
        <family val="1"/>
        <charset val="129"/>
        <scheme val="minor"/>
      </rPr>
      <t>((사)한국미술협회 예천지부)</t>
    </r>
    <phoneticPr fontId="3" type="noConversion"/>
  </si>
  <si>
    <t>미술협회 예천지회 전시회 지원 
순수미술 작가회 전시회 지원</t>
    <phoneticPr fontId="3" type="noConversion"/>
  </si>
  <si>
    <t>미술협회 전시회 지원 
 - 도록제작 :           3,000
 - 전시오픈 준비 :    1,000
공감작가회 전시회 지원
 - 도록제작 :          2,000
 - 전시오픈 준비 :      500</t>
    <phoneticPr fontId="3" type="noConversion"/>
  </si>
  <si>
    <t>(사)한국예총예천지회
(예천서예인연합회)</t>
    <phoneticPr fontId="3" type="noConversion"/>
  </si>
  <si>
    <t>예천서예인연합회 회원전 지원</t>
    <phoneticPr fontId="3" type="noConversion"/>
  </si>
  <si>
    <t>작품표구(100점) :    4,000
작품 도록제작 :       5,000
대관료 등 :            3,000</t>
    <phoneticPr fontId="3" type="noConversion"/>
  </si>
  <si>
    <t>예천흑응풍물단</t>
    <phoneticPr fontId="3" type="noConversion"/>
  </si>
  <si>
    <t>도 풍물경연대회 출연단체 지원</t>
    <phoneticPr fontId="3" type="noConversion"/>
  </si>
  <si>
    <t>대회 참가단원수송 차량임차(2대) :  1,000
참가단원 식대 :                         900
공연용 고깔 구입 :                     350</t>
    <phoneticPr fontId="3" type="noConversion"/>
  </si>
  <si>
    <t>초정서예연구원</t>
    <phoneticPr fontId="3" type="noConversion"/>
  </si>
  <si>
    <t>세계저명작가전시회 지원</t>
    <phoneticPr fontId="3" type="noConversion"/>
  </si>
  <si>
    <t>국제작가초청준비 방문 :              4,000
표구, 도록발간 :                      14,000
초청작가 여비 :                        8,400
운영위원 수당, 행사지원 인부 :      3,200
식대 및 다과 :                         6,000
홍보, 작품 운송, 설치, 기타 등 :      4,400</t>
    <phoneticPr fontId="3" type="noConversion"/>
  </si>
  <si>
    <t>전국서예(휘호)대전지원</t>
    <phoneticPr fontId="3" type="noConversion"/>
  </si>
  <si>
    <t>시    상    금   :                     31,900
표구 및 도록비 :                     30,000
인쇄, 우편발송비 :                   10,000
천막, 현수막 설치 :                  11,700
심사위원, 운영위원 수당 :           10,000
기념품, 식비, 다과비 :               18,000
행사지원 인부 및 환경정비 :        12,000
행사용품, 차량지원, 기타 등 :       26,400</t>
    <phoneticPr fontId="3" type="noConversion"/>
  </si>
  <si>
    <t>문화관광과</t>
    <phoneticPr fontId="23" type="noConversion"/>
  </si>
  <si>
    <t>조인선</t>
    <phoneticPr fontId="23" type="noConversion"/>
  </si>
  <si>
    <t>전통한옥 개보수 사업</t>
    <phoneticPr fontId="23" type="noConversion"/>
  </si>
  <si>
    <t>민간자본사업보조</t>
    <phoneticPr fontId="23" type="noConversion"/>
  </si>
  <si>
    <t>전통한옥 개보수 사업 설치 : 100,000</t>
    <phoneticPr fontId="23" type="noConversion"/>
  </si>
  <si>
    <t>대한불교조계종 용문사</t>
    <phoneticPr fontId="3" type="noConversion"/>
  </si>
  <si>
    <t>예천 용문사 대장전 방재시설 설치
및 지원(저수조 증축)</t>
    <phoneticPr fontId="3" type="noConversion"/>
  </si>
  <si>
    <t>민간자본사업보조</t>
    <phoneticPr fontId="3" type="noConversion"/>
  </si>
  <si>
    <t>저수조 용량 220톤 증축 : 89,600</t>
    <phoneticPr fontId="3" type="noConversion"/>
  </si>
  <si>
    <t>예천 용문사 대장전 요사채 건립</t>
    <phoneticPr fontId="3" type="noConversion"/>
  </si>
  <si>
    <t>요사채 150㎡ 건립 : 700,000</t>
    <phoneticPr fontId="3" type="noConversion"/>
  </si>
  <si>
    <t>대한불교조계종 명봉사</t>
    <phoneticPr fontId="3" type="noConversion"/>
  </si>
  <si>
    <t>예천 명봉사 보호각 및 축대 보수</t>
    <phoneticPr fontId="3" type="noConversion"/>
  </si>
  <si>
    <t>보호각 지붕 5㎡ 보수 및 축대 
20m 보수 : 60,000</t>
    <phoneticPr fontId="3" type="noConversion"/>
  </si>
  <si>
    <t>대한불교조계종 보문사</t>
    <phoneticPr fontId="3" type="noConversion"/>
  </si>
  <si>
    <t>보문사 공양간 건립</t>
    <phoneticPr fontId="3" type="noConversion"/>
  </si>
  <si>
    <t>공양간 150㎡ 신축 : 200,000</t>
    <phoneticPr fontId="3" type="noConversion"/>
  </si>
  <si>
    <t>대한불교조계종 장안사</t>
    <phoneticPr fontId="3" type="noConversion"/>
  </si>
  <si>
    <t>장안사 영산전 개보수 및 공양간 
정비</t>
    <phoneticPr fontId="3" type="noConversion"/>
  </si>
  <si>
    <t>영산전 개보수 150㎡ 및 공양간 정비
 : 240,000</t>
    <phoneticPr fontId="3" type="noConversion"/>
  </si>
  <si>
    <t>대한민국 국새 인학 예술관 건립</t>
    <phoneticPr fontId="3" type="noConversion"/>
  </si>
  <si>
    <t>예술관 건립 138.94㎡
(지상2층 전통한옥구조) : 362,000</t>
    <phoneticPr fontId="3" type="noConversion"/>
  </si>
  <si>
    <t>환경관리과 소계</t>
    <phoneticPr fontId="3" type="noConversion"/>
  </si>
  <si>
    <t>환경관리과</t>
    <phoneticPr fontId="3" type="noConversion"/>
  </si>
  <si>
    <t>용문사</t>
    <phoneticPr fontId="3" type="noConversion"/>
  </si>
  <si>
    <t>개인하수처리시설 지원사업
(용문사)</t>
    <phoneticPr fontId="3" type="noConversion"/>
  </si>
  <si>
    <t>오수처리시설 설치 :  98,000</t>
    <phoneticPr fontId="3" type="noConversion"/>
  </si>
  <si>
    <t>김동국 외 7명</t>
    <phoneticPr fontId="3" type="noConversion"/>
  </si>
  <si>
    <t>농촌 빈집정비 지원(슬레이트)</t>
    <phoneticPr fontId="3" type="noConversion"/>
  </si>
  <si>
    <t>빈집정비(슬레이트)8가구 : 48,000</t>
    <phoneticPr fontId="3" type="noConversion"/>
  </si>
  <si>
    <t>박병근 외 32명</t>
    <phoneticPr fontId="3" type="noConversion"/>
  </si>
  <si>
    <t>농촌 빈집정비 지원(일반)</t>
    <phoneticPr fontId="3" type="noConversion"/>
  </si>
  <si>
    <t>빈집정비(32가구) :   19,200</t>
    <phoneticPr fontId="3" type="noConversion"/>
  </si>
  <si>
    <t>농정과 소계</t>
    <phoneticPr fontId="3" type="noConversion"/>
  </si>
  <si>
    <t>농정과</t>
    <phoneticPr fontId="3" type="noConversion"/>
  </si>
  <si>
    <t>경북대학교 산학협력단</t>
    <phoneticPr fontId="3" type="noConversion"/>
  </si>
  <si>
    <t>농어촌 현장포럼 지원</t>
    <phoneticPr fontId="3" type="noConversion"/>
  </si>
  <si>
    <t>22,000,000원 * 1식</t>
    <phoneticPr fontId="3" type="noConversion"/>
  </si>
  <si>
    <t>전재홍 외 7명</t>
    <phoneticPr fontId="3" type="noConversion"/>
  </si>
  <si>
    <t>결혼이민자 농가소득 증진 지원</t>
    <phoneticPr fontId="3" type="noConversion"/>
  </si>
  <si>
    <t>10,000,000원*8명*80%</t>
    <phoneticPr fontId="3" type="noConversion"/>
  </si>
  <si>
    <t>보문약곡단지(김태동) 외 4개소</t>
    <phoneticPr fontId="3" type="noConversion"/>
  </si>
  <si>
    <t>토종곡물 재배단지 지원</t>
    <phoneticPr fontId="3" type="noConversion"/>
  </si>
  <si>
    <t>1,000,000원*24ha*70%</t>
    <phoneticPr fontId="3" type="noConversion"/>
  </si>
  <si>
    <t>내신담암고품질쌀작목회</t>
    <phoneticPr fontId="3" type="noConversion"/>
  </si>
  <si>
    <t>벼 직파 재배단지 생산비 지원</t>
    <phoneticPr fontId="3" type="noConversion"/>
  </si>
  <si>
    <t>600,000원 * 58.45ha * 50%</t>
    <phoneticPr fontId="3" type="noConversion"/>
  </si>
  <si>
    <t>청복리 콩재배단지 외 1개소</t>
    <phoneticPr fontId="3" type="noConversion"/>
  </si>
  <si>
    <t>콩.맥류단지 지원</t>
    <phoneticPr fontId="3" type="noConversion"/>
  </si>
  <si>
    <t>20,000,000원 * 2개소 * 70%</t>
    <phoneticPr fontId="3" type="noConversion"/>
  </si>
  <si>
    <t>호명내신담암고품질쌀작목회</t>
    <phoneticPr fontId="3" type="noConversion"/>
  </si>
  <si>
    <t>벼농사 우수경영체 일관 기계화
작업 지원</t>
    <phoneticPr fontId="3" type="noConversion"/>
  </si>
  <si>
    <t>300,000,000원 * 1개소 * 50%</t>
    <phoneticPr fontId="3" type="noConversion"/>
  </si>
  <si>
    <t>은산육묘공장 외 4개소</t>
    <phoneticPr fontId="3" type="noConversion"/>
  </si>
  <si>
    <t>벼 육묘공장(대형) 개보수 지원</t>
    <phoneticPr fontId="3" type="noConversion"/>
  </si>
  <si>
    <t>46,600,000원*1개소*50%</t>
    <phoneticPr fontId="3" type="noConversion"/>
  </si>
  <si>
    <t>농협중앙회 경북지역본부(예천군농정지원단) 외 1개소</t>
    <phoneticPr fontId="3" type="noConversion"/>
  </si>
  <si>
    <t>유기질비료 지원</t>
    <phoneticPr fontId="3" type="noConversion"/>
  </si>
  <si>
    <t xml:space="preserve">1,440,270,000원 * 1식 </t>
    <phoneticPr fontId="3" type="noConversion"/>
  </si>
  <si>
    <t>예천군농협쌀조합공동사업법인(대표 김광수)</t>
    <phoneticPr fontId="3" type="noConversion"/>
  </si>
  <si>
    <t>통합 브랜드쌀 포장재 지원</t>
    <phoneticPr fontId="3" type="noConversion"/>
  </si>
  <si>
    <t>400원 * 90,000매 * 50%</t>
    <phoneticPr fontId="3" type="noConversion"/>
  </si>
  <si>
    <t>통합 브랜드쌀 홍보용 택배비 지원</t>
    <phoneticPr fontId="3" type="noConversion"/>
  </si>
  <si>
    <t>3,500원 * 5,400포대 * 50%</t>
    <phoneticPr fontId="3" type="noConversion"/>
  </si>
  <si>
    <t>통합 브랜드쌀 DNA 검사 수수료</t>
    <phoneticPr fontId="3" type="noConversion"/>
  </si>
  <si>
    <t>200,000원 * 18회 * 50%</t>
    <phoneticPr fontId="3" type="noConversion"/>
  </si>
  <si>
    <t>고품질 쌀 브랜드 육성
(교육홍보컨설팅)</t>
    <phoneticPr fontId="3" type="noConversion"/>
  </si>
  <si>
    <t>50,000,000원 * 1식 * 60%</t>
    <phoneticPr fontId="3" type="noConversion"/>
  </si>
  <si>
    <t>농정과</t>
  </si>
  <si>
    <t>농협중앙회 예천군지부(지부장 성희제)</t>
    <phoneticPr fontId="3" type="noConversion"/>
  </si>
  <si>
    <t>토양개량제 공급</t>
    <phoneticPr fontId="3" type="noConversion"/>
  </si>
  <si>
    <t>849,058,000원*1식</t>
    <phoneticPr fontId="3" type="noConversion"/>
  </si>
  <si>
    <t>공공비축미곡 매입용 포장재 지원</t>
  </si>
  <si>
    <t>900원*140,000매</t>
  </si>
  <si>
    <t>이선진 외 57명</t>
    <phoneticPr fontId="3" type="noConversion"/>
  </si>
  <si>
    <t>공공비축미 대형 포대벼 매입 
톤백저울 지원</t>
    <phoneticPr fontId="3" type="noConversion"/>
  </si>
  <si>
    <t>1,000,000원*58대*50%</t>
    <phoneticPr fontId="3" type="noConversion"/>
  </si>
  <si>
    <t>윤형갑 외 12명</t>
    <phoneticPr fontId="3" type="noConversion"/>
  </si>
  <si>
    <t>공공비축미 대형 포대벼 매입 
파레트 지원</t>
    <phoneticPr fontId="3" type="noConversion"/>
  </si>
  <si>
    <t>50,000원*2,700개*50%</t>
    <phoneticPr fontId="3" type="noConversion"/>
  </si>
  <si>
    <t>신진구 외 21명</t>
    <phoneticPr fontId="3" type="noConversion"/>
  </si>
  <si>
    <t>곡물건조기 지원(대형)</t>
    <phoneticPr fontId="3" type="noConversion"/>
  </si>
  <si>
    <t>10,000,000원 × 22대 × 50%</t>
    <phoneticPr fontId="3" type="noConversion"/>
  </si>
  <si>
    <t>우재연 외 23명</t>
    <phoneticPr fontId="3" type="noConversion"/>
  </si>
  <si>
    <t>곡물건조기 지원(소형)</t>
    <phoneticPr fontId="3" type="noConversion"/>
  </si>
  <si>
    <t>4,500,000원 × 24대 × 50%</t>
    <phoneticPr fontId="3" type="noConversion"/>
  </si>
  <si>
    <t>정중수 외 17명</t>
    <phoneticPr fontId="3" type="noConversion"/>
  </si>
  <si>
    <t>육묘용 파종기 지원</t>
    <phoneticPr fontId="3" type="noConversion"/>
  </si>
  <si>
    <t>3,000,000원 × 18대 × 50%</t>
    <phoneticPr fontId="3" type="noConversion"/>
  </si>
  <si>
    <t>정응수 외 7명</t>
    <phoneticPr fontId="3" type="noConversion"/>
  </si>
  <si>
    <t>벼 종자 소독기 지원</t>
    <phoneticPr fontId="3" type="noConversion"/>
  </si>
  <si>
    <t>3,000,000원 × 8대 × 50%</t>
    <phoneticPr fontId="3" type="noConversion"/>
  </si>
  <si>
    <t>박승철 외 359명</t>
    <phoneticPr fontId="3" type="noConversion"/>
  </si>
  <si>
    <t>중소형 농기계 지원</t>
    <phoneticPr fontId="3" type="noConversion"/>
  </si>
  <si>
    <t>2,000,000원 × 360대 × 50%</t>
    <phoneticPr fontId="3" type="noConversion"/>
  </si>
  <si>
    <t>유천 고림 쌀작목반외 6명</t>
    <phoneticPr fontId="3" type="noConversion"/>
  </si>
  <si>
    <t>친환경농법 종합지원(우렁이 등)</t>
    <phoneticPr fontId="3" type="noConversion"/>
  </si>
  <si>
    <t>1,000,000원 × 22ha × 70%</t>
    <phoneticPr fontId="3" type="noConversion"/>
  </si>
  <si>
    <t>예천 상동 쌀작목반외 24명</t>
    <phoneticPr fontId="3" type="noConversion"/>
  </si>
  <si>
    <t>친환경 인증단지(우렁이농법)지원</t>
    <phoneticPr fontId="3" type="noConversion"/>
  </si>
  <si>
    <t>1,000,000원 × 361ha × 50%</t>
    <phoneticPr fontId="3" type="noConversion"/>
  </si>
  <si>
    <t>예천 석정 쌀작목반외 26명</t>
    <phoneticPr fontId="3" type="noConversion"/>
  </si>
  <si>
    <t>친환경 실천단지(우렁이농법)지원</t>
    <phoneticPr fontId="3" type="noConversion"/>
  </si>
  <si>
    <t>300,000원 × 635ha × 50%</t>
    <phoneticPr fontId="3" type="noConversion"/>
  </si>
  <si>
    <t xml:space="preserve">용문 김원덕외 14명   </t>
  </si>
  <si>
    <t>유기농업자재지원사업(유기농자재)</t>
    <phoneticPr fontId="3" type="noConversion"/>
  </si>
  <si>
    <t>689,200원 × 32ha × 50%</t>
  </si>
  <si>
    <t>농협중앙회예천지점장</t>
  </si>
  <si>
    <t>유기농업자재지원사업(녹비)</t>
  </si>
  <si>
    <t>306,000원 × 24ha × 50%</t>
  </si>
  <si>
    <t>감천 김구일외 18명</t>
    <phoneticPr fontId="3" type="noConversion"/>
  </si>
  <si>
    <t>친환경 밭인증농가 농자재 지원</t>
    <phoneticPr fontId="3" type="noConversion"/>
  </si>
  <si>
    <t>500,000원 × 16ha × 50%</t>
    <phoneticPr fontId="3" type="noConversion"/>
  </si>
  <si>
    <t>예천농산물축제추진위원회(대표 안승만)</t>
    <phoneticPr fontId="3" type="noConversion"/>
  </si>
  <si>
    <t>농산물축제 추진 행사비 지원</t>
    <phoneticPr fontId="3" type="noConversion"/>
  </si>
  <si>
    <t>300,000,000원 * 1회</t>
    <phoneticPr fontId="3" type="noConversion"/>
  </si>
  <si>
    <t>예천청결고추영농조합법인(대표 박규형)</t>
    <phoneticPr fontId="3" type="noConversion"/>
  </si>
  <si>
    <t>농식품 전시박람회 참가지원</t>
    <phoneticPr fontId="3" type="noConversion"/>
  </si>
  <si>
    <t>2,000,000원  *  1개소</t>
    <phoneticPr fontId="3" type="noConversion"/>
  </si>
  <si>
    <t>예천군농특산물홍보판매단(대표 박영돈)</t>
    <phoneticPr fontId="3" type="noConversion"/>
  </si>
  <si>
    <t>우수농특산물 포장재 개선 지원</t>
    <phoneticPr fontId="3" type="noConversion"/>
  </si>
  <si>
    <t>6,000,000원 * 12종</t>
    <phoneticPr fontId="3" type="noConversion"/>
  </si>
  <si>
    <t>농협중앙회 예천군연합사업단(단장 박병준)</t>
    <phoneticPr fontId="3" type="noConversion"/>
  </si>
  <si>
    <t>농산물 출하농가 물류비 지원</t>
    <phoneticPr fontId="3" type="noConversion"/>
  </si>
  <si>
    <t>60,000,000원*1식</t>
    <phoneticPr fontId="3" type="noConversion"/>
  </si>
  <si>
    <t>농산물 출하농가 선별비 지원</t>
    <phoneticPr fontId="3" type="noConversion"/>
  </si>
  <si>
    <t>120,000원*5명*20일</t>
    <phoneticPr fontId="3" type="noConversion"/>
  </si>
  <si>
    <t>농산물 출하농가 포장재 지원</t>
    <phoneticPr fontId="3" type="noConversion"/>
  </si>
  <si>
    <t>1,200원*300,000매</t>
    <phoneticPr fontId="3" type="noConversion"/>
  </si>
  <si>
    <t>대구경북능금농협 예천경제사업장
(장장 정해윤)</t>
    <phoneticPr fontId="3" type="noConversion"/>
  </si>
  <si>
    <t>경북통합과실브랜드 육성지원</t>
    <phoneticPr fontId="3" type="noConversion"/>
  </si>
  <si>
    <t>35,000,000원*1식</t>
    <phoneticPr fontId="3" type="noConversion"/>
  </si>
  <si>
    <t>조인석 외 17명</t>
    <phoneticPr fontId="3" type="noConversion"/>
  </si>
  <si>
    <t>다목적 농가형 저온저장고 설치
(18동)</t>
    <phoneticPr fontId="3" type="noConversion"/>
  </si>
  <si>
    <t>20,000,000원 * 18동 * 50%</t>
    <phoneticPr fontId="3" type="noConversion"/>
  </si>
  <si>
    <t>권근택 외 22명</t>
    <phoneticPr fontId="3" type="noConversion"/>
  </si>
  <si>
    <t>승용예초기, 다목적리프트기 지원</t>
    <phoneticPr fontId="3" type="noConversion"/>
  </si>
  <si>
    <t>9,000,000원 * 23대 * 50%</t>
    <phoneticPr fontId="3" type="noConversion"/>
  </si>
  <si>
    <t>최병혁 외 2명</t>
    <phoneticPr fontId="3" type="noConversion"/>
  </si>
  <si>
    <t>주행형분무기(보행형SS)</t>
    <phoneticPr fontId="3" type="noConversion"/>
  </si>
  <si>
    <t>6,000,000원 * 3대 * 50%</t>
    <phoneticPr fontId="3" type="noConversion"/>
  </si>
  <si>
    <t>최덕성 외 19명</t>
    <phoneticPr fontId="3" type="noConversion"/>
  </si>
  <si>
    <t>과수전용방제기(SS기) 지원</t>
    <phoneticPr fontId="3" type="noConversion"/>
  </si>
  <si>
    <t>20,000,000원 * 20대 * 25%</t>
    <phoneticPr fontId="3" type="noConversion"/>
  </si>
  <si>
    <t>이상철 외 29명</t>
    <phoneticPr fontId="3" type="noConversion"/>
  </si>
  <si>
    <t>과수용 전동가위 지원</t>
    <phoneticPr fontId="3" type="noConversion"/>
  </si>
  <si>
    <t>1,600,000원 * 30대 * 25%</t>
    <phoneticPr fontId="3" type="noConversion"/>
  </si>
  <si>
    <t>이종환 외 13명</t>
    <phoneticPr fontId="3" type="noConversion"/>
  </si>
  <si>
    <t>FTA대응대체 과수 명품화사업</t>
    <phoneticPr fontId="3" type="noConversion"/>
  </si>
  <si>
    <t>113,640,000원*50%(사업단가별)
사업비초과분 자부담</t>
    <phoneticPr fontId="3" type="noConversion"/>
  </si>
  <si>
    <t>김정일 외 12명</t>
    <phoneticPr fontId="3" type="noConversion"/>
  </si>
  <si>
    <t>FTA대응 대체과수 생산시설 
현대화 사업(군)</t>
    <phoneticPr fontId="3" type="noConversion"/>
  </si>
  <si>
    <t>86,540,000원*50%(사업단가별)
사업비초과분 자부담</t>
    <phoneticPr fontId="3" type="noConversion"/>
  </si>
  <si>
    <t>신상범 외 9명</t>
    <phoneticPr fontId="3" type="noConversion"/>
  </si>
  <si>
    <t>화훼생산시설 경쟁력제고 지원</t>
    <phoneticPr fontId="3" type="noConversion"/>
  </si>
  <si>
    <t>100,000,000원*50%(사업단가별)
사업비초과분 자부담</t>
    <phoneticPr fontId="3" type="noConversion"/>
  </si>
  <si>
    <t>권근택 외 156명</t>
    <phoneticPr fontId="3" type="noConversion"/>
  </si>
  <si>
    <t>친환경 사과적화제 지원</t>
    <phoneticPr fontId="3" type="noConversion"/>
  </si>
  <si>
    <t>66,784,000원*50%(제제 단가별)
사업비초과분 자부담</t>
    <phoneticPr fontId="3" type="noConversion"/>
  </si>
  <si>
    <t>심재국 외 35명</t>
    <phoneticPr fontId="3" type="noConversion"/>
  </si>
  <si>
    <t>과수원 조류기피제 지원</t>
    <phoneticPr fontId="3" type="noConversion"/>
  </si>
  <si>
    <t>38,030,000원*50%(제제 단가별)
사업비초과분 자부담</t>
    <phoneticPr fontId="3" type="noConversion"/>
  </si>
  <si>
    <t>조인석 외 144명</t>
    <phoneticPr fontId="3" type="noConversion"/>
  </si>
  <si>
    <t>과실 장기저장제 지원</t>
    <phoneticPr fontId="3" type="noConversion"/>
  </si>
  <si>
    <t>254,325,000원*50%(제제 단가별)
사업비초과분 자부담</t>
    <phoneticPr fontId="3" type="noConversion"/>
  </si>
  <si>
    <t>예천농협 외 3개소</t>
    <phoneticPr fontId="3" type="noConversion"/>
  </si>
  <si>
    <t>생력 및 고품질 과수자재 지원사업
(과일봉지, 반사필름)</t>
    <phoneticPr fontId="3" type="noConversion"/>
  </si>
  <si>
    <t>545,000,000원*30%(제품 단가별)
사업비 초과분 자부담</t>
    <phoneticPr fontId="3" type="noConversion"/>
  </si>
  <si>
    <t>예천군양잠농업협동조합</t>
    <phoneticPr fontId="3" type="noConversion"/>
  </si>
  <si>
    <t>양잠산업육성 지원</t>
    <phoneticPr fontId="3" type="noConversion"/>
  </si>
  <si>
    <t>290,000,000원*1식*60%</t>
  </si>
  <si>
    <t>기능성 우량잠종대 지원</t>
  </si>
  <si>
    <t>40,000원*1,200상자*70%</t>
  </si>
  <si>
    <t>애누에 공동사육비 지원</t>
  </si>
  <si>
    <t xml:space="preserve">30,000원*1,600상자*100%  </t>
  </si>
  <si>
    <t>영남엽연초생산협동조합</t>
    <phoneticPr fontId="3" type="noConversion"/>
  </si>
  <si>
    <t>엽연초 재배단지 조성 지원</t>
  </si>
  <si>
    <t>10,000,000원*12읍면*50*</t>
  </si>
  <si>
    <t>서민경 외 2명</t>
    <phoneticPr fontId="3" type="noConversion"/>
  </si>
  <si>
    <t>귀농인 빈집수리비 지원(국도비)</t>
    <phoneticPr fontId="3" type="noConversion"/>
  </si>
  <si>
    <t>5,000,000원 * 3농가 * 80%</t>
    <phoneticPr fontId="3" type="noConversion"/>
  </si>
  <si>
    <t>이전우 외 6명</t>
    <phoneticPr fontId="3" type="noConversion"/>
  </si>
  <si>
    <t>고추비가림재배시설</t>
    <phoneticPr fontId="3" type="noConversion"/>
  </si>
  <si>
    <r>
      <t>20,000원 * 9,350</t>
    </r>
    <r>
      <rPr>
        <sz val="16"/>
        <rFont val="맑은 고딕"/>
        <family val="3"/>
        <charset val="129"/>
      </rPr>
      <t>㎡</t>
    </r>
    <r>
      <rPr>
        <sz val="8.8000000000000007"/>
        <rFont val="맑은 고딕"/>
        <family val="3"/>
        <charset val="129"/>
      </rPr>
      <t xml:space="preserve"> *</t>
    </r>
    <r>
      <rPr>
        <sz val="16"/>
        <rFont val="맑은 고딕"/>
        <family val="3"/>
        <charset val="129"/>
        <scheme val="minor"/>
      </rPr>
      <t xml:space="preserve"> 50%</t>
    </r>
    <phoneticPr fontId="3" type="noConversion"/>
  </si>
  <si>
    <t>박천선 외 16명</t>
    <phoneticPr fontId="3" type="noConversion"/>
  </si>
  <si>
    <t>에너지 절감시설 설치</t>
    <phoneticPr fontId="3" type="noConversion"/>
  </si>
  <si>
    <t>188,588,000원 * 50%(사업단가별)</t>
    <phoneticPr fontId="3" type="noConversion"/>
  </si>
  <si>
    <t>감천청결고추작목반 박장우</t>
    <phoneticPr fontId="3" type="noConversion"/>
  </si>
  <si>
    <t>원예특용작물 점적관수시설 지원</t>
    <phoneticPr fontId="3" type="noConversion"/>
  </si>
  <si>
    <t>1,755,000원 * 12개소 * 50%</t>
    <phoneticPr fontId="3" type="noConversion"/>
  </si>
  <si>
    <t>농업회사법인 웰팜 정가영</t>
    <phoneticPr fontId="3" type="noConversion"/>
  </si>
  <si>
    <t>단호박 톤백포대 지원사업</t>
    <phoneticPr fontId="3" type="noConversion"/>
  </si>
  <si>
    <t>18,000원 * 2,000개 * 50%</t>
    <phoneticPr fontId="3" type="noConversion"/>
  </si>
  <si>
    <t>국사봉 천마작목반 윤홍수</t>
    <phoneticPr fontId="3" type="noConversion"/>
  </si>
  <si>
    <t>일손절감형 농기자재 지원
(천마원목자재)</t>
    <phoneticPr fontId="3" type="noConversion"/>
  </si>
  <si>
    <t>1,700원 * 10,400본 * 50%</t>
    <phoneticPr fontId="3" type="noConversion"/>
  </si>
  <si>
    <t>보문학가산산수박작목반 이영배</t>
    <phoneticPr fontId="3" type="noConversion"/>
  </si>
  <si>
    <t>일손절감형 농기자재 지원
(수박받침대)</t>
    <phoneticPr fontId="3" type="noConversion"/>
  </si>
  <si>
    <t>220원 * 142,000개 * 50%</t>
    <phoneticPr fontId="3" type="noConversion"/>
  </si>
  <si>
    <t>일손절감형 농기자재 지원(복토기)</t>
    <phoneticPr fontId="3" type="noConversion"/>
  </si>
  <si>
    <t>7,000,000원 * 3대 * 50%</t>
    <phoneticPr fontId="3" type="noConversion"/>
  </si>
  <si>
    <t>150원 * 122,000평 * 50%
사업비초과분 자부담</t>
    <phoneticPr fontId="3" type="noConversion"/>
  </si>
  <si>
    <t>농업회사법인 이노진팜 김영준</t>
    <phoneticPr fontId="3" type="noConversion"/>
  </si>
  <si>
    <t>종묘삼 증식,보급기반(풍양 우망)</t>
    <phoneticPr fontId="3" type="noConversion"/>
  </si>
  <si>
    <t>800,000,000원 * 1식 * 80%</t>
    <phoneticPr fontId="3" type="noConversion"/>
  </si>
  <si>
    <t>이군창 외 388명</t>
    <phoneticPr fontId="3" type="noConversion"/>
  </si>
  <si>
    <t>소득작목육성지원사업
(비가림시설,저온저장고등)</t>
    <phoneticPr fontId="3" type="noConversion"/>
  </si>
  <si>
    <t>1,977,536,000원 * 50%
(사업별단가)</t>
    <phoneticPr fontId="3" type="noConversion"/>
  </si>
  <si>
    <t>전연지 외 76명</t>
    <phoneticPr fontId="3" type="noConversion"/>
  </si>
  <si>
    <t xml:space="preserve">민속채소양채류생산기반확충
(시설하우스,관수관비시설 등)
</t>
    <phoneticPr fontId="3" type="noConversion"/>
  </si>
  <si>
    <t>311,584,000원 * 50%
(사업별단가)</t>
    <phoneticPr fontId="3" type="noConversion"/>
  </si>
  <si>
    <t>김국진 외 58명</t>
    <phoneticPr fontId="3" type="noConversion"/>
  </si>
  <si>
    <t>인삼약용산업육성지원사업
(해가림시설, 안개분제 등)</t>
    <phoneticPr fontId="3" type="noConversion"/>
  </si>
  <si>
    <t>226,464,000원 * 50%
(사업별단가)</t>
    <phoneticPr fontId="3" type="noConversion"/>
  </si>
  <si>
    <t>산림축산과 소계</t>
    <phoneticPr fontId="3" type="noConversion"/>
  </si>
  <si>
    <t>산림축산과</t>
    <phoneticPr fontId="3" type="noConversion"/>
  </si>
  <si>
    <t>개포면 경서로 1400-18 손영락 외 2명</t>
    <phoneticPr fontId="3" type="noConversion"/>
  </si>
  <si>
    <t xml:space="preserve">유휴토지조림 </t>
    <phoneticPr fontId="3" type="noConversion"/>
  </si>
  <si>
    <t>4,788,000원*1ha*90%</t>
    <phoneticPr fontId="3" type="noConversion"/>
  </si>
  <si>
    <t>호명면 원곡길 73-48 장사억 외 9명</t>
    <phoneticPr fontId="3" type="noConversion"/>
  </si>
  <si>
    <t>펠릿보일러 지원사업(주택용)</t>
    <phoneticPr fontId="3" type="noConversion"/>
  </si>
  <si>
    <t>4,000,000원*10대*70%</t>
    <phoneticPr fontId="3" type="noConversion"/>
  </si>
  <si>
    <t>감천면 대맥리 684 장준영 외 4명</t>
    <phoneticPr fontId="3" type="noConversion"/>
  </si>
  <si>
    <t>내수면 양식장 기자재 지원</t>
    <phoneticPr fontId="3" type="noConversion"/>
  </si>
  <si>
    <t>700,000원*15대*70%</t>
    <phoneticPr fontId="3" type="noConversion"/>
  </si>
  <si>
    <t>예천읍 신리길 25-4 이재봉 외 64</t>
    <phoneticPr fontId="3" type="noConversion"/>
  </si>
  <si>
    <t>축사환기시설 지원
(송풍기 지원)</t>
    <phoneticPr fontId="3" type="noConversion"/>
  </si>
  <si>
    <t>300,000원*90대*60%</t>
    <phoneticPr fontId="3" type="noConversion"/>
  </si>
  <si>
    <t>예천읍 나부들길 28 김진만 외 97</t>
    <phoneticPr fontId="3" type="noConversion"/>
  </si>
  <si>
    <t>한우보정용 개체잠금 장치 지원</t>
    <phoneticPr fontId="3" type="noConversion"/>
  </si>
  <si>
    <t>60000원*1,000두*50%</t>
    <phoneticPr fontId="3" type="noConversion"/>
  </si>
  <si>
    <t>예천읍 용산길 98 박용제 외 14</t>
    <phoneticPr fontId="3" type="noConversion"/>
  </si>
  <si>
    <t>친환경 전동운반기 지원</t>
    <phoneticPr fontId="3" type="noConversion"/>
  </si>
  <si>
    <t>2,000,000원*15대*60%</t>
    <phoneticPr fontId="3" type="noConversion"/>
  </si>
  <si>
    <t>보문면 보문로 680 김재훈 외 33</t>
    <phoneticPr fontId="3" type="noConversion"/>
  </si>
  <si>
    <t>한우 스트레스 완화 친환경시설 
지원</t>
    <phoneticPr fontId="3" type="noConversion"/>
  </si>
  <si>
    <t>300,000원*185개소*70%</t>
    <phoneticPr fontId="3" type="noConversion"/>
  </si>
  <si>
    <t>예천읍 양궁로 262-1 예천청년회의소</t>
    <phoneticPr fontId="3" type="noConversion"/>
  </si>
  <si>
    <t>은.붕어잡이 체험 행사비 지원</t>
    <phoneticPr fontId="31" type="noConversion"/>
  </si>
  <si>
    <t>60,000,000원*1식</t>
    <phoneticPr fontId="31" type="noConversion"/>
  </si>
  <si>
    <t>감천면 충효로 376-12 김경동 외 4명</t>
    <phoneticPr fontId="3" type="noConversion"/>
  </si>
  <si>
    <t>젖소능력개량사업</t>
    <phoneticPr fontId="3" type="noConversion"/>
  </si>
  <si>
    <t>58,000원*120두</t>
    <phoneticPr fontId="3" type="noConversion"/>
  </si>
  <si>
    <t>예천참우축제추진위원회</t>
    <phoneticPr fontId="3" type="noConversion"/>
  </si>
  <si>
    <t>예천참우 소비행사 지원사업</t>
    <phoneticPr fontId="3" type="noConversion"/>
  </si>
  <si>
    <t>30,000,000원*1식</t>
    <phoneticPr fontId="3" type="noConversion"/>
  </si>
  <si>
    <t>예천축산업협동조합</t>
    <phoneticPr fontId="3" type="noConversion"/>
  </si>
  <si>
    <t>축산물 소비촉진행사 지원사업</t>
    <phoneticPr fontId="3" type="noConversion"/>
  </si>
  <si>
    <t>10,000,000원*1식</t>
    <phoneticPr fontId="3" type="noConversion"/>
  </si>
  <si>
    <t xml:space="preserve">
지보면 어신3길 15-36 윤시근 외 2명
</t>
    <phoneticPr fontId="3" type="noConversion"/>
  </si>
  <si>
    <t>축산물 HACCP 컨설팅(농장) 
지원사업</t>
    <phoneticPr fontId="3" type="noConversion"/>
  </si>
  <si>
    <t>8,000,000원*3개소*70%</t>
    <phoneticPr fontId="3" type="noConversion"/>
  </si>
  <si>
    <t>용궁면 용궁로 143 윤우상</t>
    <phoneticPr fontId="3" type="noConversion"/>
  </si>
  <si>
    <t>착유장비 현대화 지원사업</t>
    <phoneticPr fontId="3" type="noConversion"/>
  </si>
  <si>
    <t>50,000,000원*1대*60%</t>
    <phoneticPr fontId="3" type="noConversion"/>
  </si>
  <si>
    <t>예천읍 충효로 376-12 김경동</t>
    <phoneticPr fontId="3" type="noConversion"/>
  </si>
  <si>
    <t>원유냉각기 지원사업</t>
    <phoneticPr fontId="3" type="noConversion"/>
  </si>
  <si>
    <t>15,000,000원*1대*60%</t>
    <phoneticPr fontId="3" type="noConversion"/>
  </si>
  <si>
    <t>_</t>
    <phoneticPr fontId="3" type="noConversion"/>
  </si>
  <si>
    <t>풍양면 덕암로 1301-16 윤진섭</t>
    <phoneticPr fontId="3" type="noConversion"/>
  </si>
  <si>
    <t>착유 위생안전시설 지원사업</t>
    <phoneticPr fontId="3" type="noConversion"/>
  </si>
  <si>
    <t>12,000,000원*1대*60%</t>
    <phoneticPr fontId="3" type="noConversion"/>
  </si>
  <si>
    <t xml:space="preserve">
보문면 웃노트기길 13 정세민 외 4명
</t>
    <phoneticPr fontId="3" type="noConversion"/>
  </si>
  <si>
    <t>유우군 검정사업</t>
    <phoneticPr fontId="3" type="noConversion"/>
  </si>
  <si>
    <t>2,000원*500두*70%</t>
    <phoneticPr fontId="3" type="noConversion"/>
  </si>
  <si>
    <t xml:space="preserve">
예천읍 왕신길 285-4 최인수 외 447명
</t>
    <phoneticPr fontId="3" type="noConversion"/>
  </si>
  <si>
    <t>축산분뇨 처리용 톱밥 지원사업</t>
    <phoneticPr fontId="3" type="noConversion"/>
  </si>
  <si>
    <t>3,000원*40,000포*50%</t>
    <phoneticPr fontId="3" type="noConversion"/>
  </si>
  <si>
    <t xml:space="preserve">
예천읍 통명리 61 이영국 외 6명
</t>
    <phoneticPr fontId="3" type="noConversion"/>
  </si>
  <si>
    <t>중규모 소독시설 지원사업</t>
    <phoneticPr fontId="3" type="noConversion"/>
  </si>
  <si>
    <t>3,500,000원*7대*70%</t>
    <phoneticPr fontId="3" type="noConversion"/>
  </si>
  <si>
    <t xml:space="preserve">
예천읍 원고개길 67 김진국 외 21명
</t>
    <phoneticPr fontId="3" type="noConversion"/>
  </si>
  <si>
    <t>돼지 써코바이러스 백신지원사업</t>
    <phoneticPr fontId="3" type="noConversion"/>
  </si>
  <si>
    <t>2,000원*64,420두*60%</t>
    <phoneticPr fontId="3" type="noConversion"/>
  </si>
  <si>
    <t>건설교통과 소계</t>
  </si>
  <si>
    <t xml:space="preserve">건설교통과   </t>
  </si>
  <si>
    <t>예천경찰발전위원회</t>
  </si>
  <si>
    <t>교통사고 예방을 위한 안전용품 
구입비 지원</t>
    <phoneticPr fontId="3" type="noConversion"/>
  </si>
  <si>
    <t>안전용품 지원 :     17,200</t>
    <phoneticPr fontId="3" type="noConversion"/>
  </si>
  <si>
    <t xml:space="preserve">- </t>
  </si>
  <si>
    <t>경북녹색어머니회예천지회</t>
  </si>
  <si>
    <t>교통안전지도 참여단체 용품구입 
지원</t>
    <phoneticPr fontId="3" type="noConversion"/>
  </si>
  <si>
    <t>민간경상사업보조</t>
  </si>
  <si>
    <t>안전지도용품 지원 :  1,900</t>
    <phoneticPr fontId="3" type="noConversion"/>
  </si>
  <si>
    <t>전국모범운전자연합회 경북예천지회</t>
  </si>
  <si>
    <t>교통안전교육사업 및 예방활동
지원　</t>
    <phoneticPr fontId="3" type="noConversion"/>
  </si>
  <si>
    <t>예방활동 지원  :   7,000</t>
    <phoneticPr fontId="3" type="noConversion"/>
  </si>
  <si>
    <t>-</t>
  </si>
  <si>
    <t>교통안전지도 참여단체 용품구입 지원　</t>
  </si>
  <si>
    <t>민간경상사업보조　</t>
  </si>
  <si>
    <t>안전지도용품 지원 :  255</t>
    <phoneticPr fontId="3" type="noConversion"/>
  </si>
  <si>
    <t>평화택시 합명회사</t>
  </si>
  <si>
    <t>택시 영상기록장치 교체 지원</t>
  </si>
  <si>
    <t>영상기록장치 설치(4대) :   960</t>
    <phoneticPr fontId="3" type="noConversion"/>
  </si>
  <si>
    <t>예천읍 대심3길 권기호 외 10명
(대상자 내역 별지)</t>
  </si>
  <si>
    <t>영상기록장치 설치(11대) : 2,640</t>
    <phoneticPr fontId="3" type="noConversion"/>
  </si>
  <si>
    <t>안전재난과 소계</t>
    <phoneticPr fontId="3" type="noConversion"/>
  </si>
  <si>
    <t>안전재난과</t>
    <phoneticPr fontId="3" type="noConversion"/>
  </si>
  <si>
    <t>사단법인)한국아마추어무선연맹
재난통신지원예천지구단</t>
    <phoneticPr fontId="3" type="noConversion"/>
  </si>
  <si>
    <t>아마추어무선연맹 안전의날 행사
등 재난안전 활동사업</t>
    <phoneticPr fontId="3" type="noConversion"/>
  </si>
  <si>
    <t>물놀이 현수막 및 입간판 제작 :     2,000
군민제전 및 곤충엑스포 종사자 식대,
간 식 비 :                              1,500
무전기수리 및 배터리 교체 :           500</t>
    <phoneticPr fontId="3" type="noConversion"/>
  </si>
  <si>
    <t>경북일보㈜</t>
    <phoneticPr fontId="3" type="noConversion"/>
  </si>
  <si>
    <t>안전골든벨 어린이 퀴즈대회 개최
지원</t>
    <phoneticPr fontId="3" type="noConversion"/>
  </si>
  <si>
    <t>영상,음향,무대 및 운영 물품구입비 : 7,120
현수막 제작 및 홍보비 :               1,000
진행MC 등 인건비 :                    1,600
시상 및 기타 운영비 :                   980</t>
    <phoneticPr fontId="3" type="noConversion"/>
  </si>
  <si>
    <t>육군제320부대 2대대</t>
    <phoneticPr fontId="3" type="noConversion"/>
  </si>
  <si>
    <t>향방작전 경상비 지원</t>
  </si>
  <si>
    <t>예비군육성지원경상보조</t>
  </si>
  <si>
    <t>향방작전 경상비 :     2,160</t>
    <phoneticPr fontId="3" type="noConversion"/>
  </si>
  <si>
    <t xml:space="preserve"> - </t>
  </si>
  <si>
    <t>예비군교육훈련 경상비 지원</t>
    <phoneticPr fontId="3" type="noConversion"/>
  </si>
  <si>
    <t>예비군 교육훈련 :      3,240</t>
    <phoneticPr fontId="3" type="noConversion"/>
  </si>
  <si>
    <t>예비군부대 운영비 지원</t>
  </si>
  <si>
    <t>예비군 부대 운영비 :   5,400</t>
    <phoneticPr fontId="3" type="noConversion"/>
  </si>
  <si>
    <t>향방작전 장비 구입</t>
  </si>
  <si>
    <t>예비군육성지원자본보조</t>
  </si>
  <si>
    <t>향방작전 장비 구입 :       20,200</t>
    <phoneticPr fontId="3" type="noConversion"/>
  </si>
  <si>
    <t>예비군 교육훈련 장비구입</t>
  </si>
  <si>
    <t>예비군 교육훈련 장비 :     4,040</t>
    <phoneticPr fontId="3" type="noConversion"/>
  </si>
  <si>
    <t>예비군부대 운영 기자재 구입</t>
    <phoneticPr fontId="3" type="noConversion"/>
  </si>
  <si>
    <t>예비군부대 운영 기자재 : 17,760</t>
    <phoneticPr fontId="3" type="noConversion"/>
  </si>
  <si>
    <t>도청이전지원단 소계</t>
  </si>
  <si>
    <t>도청이전지원단</t>
  </si>
  <si>
    <t>대경문화연구원</t>
  </si>
  <si>
    <t>도민과 함께하는 신도청기행</t>
  </si>
  <si>
    <t xml:space="preserve">
차량임차료 :                   14,700
강 연 료 :                       2,400
홍 보 비  :                     14,000
진 행 비 :                      36,000
인 건 비 :                       1,600
입장 및 체험료 :                 600
참가자 보험료 :                1,200
기    타 :                        5,500
</t>
    <phoneticPr fontId="3" type="noConversion"/>
  </si>
  <si>
    <t>안동상공회의소</t>
  </si>
  <si>
    <t>신도청지역 상생발전 포럼</t>
  </si>
  <si>
    <t>회의비 :                         2,000
교육비 :                        10,000
도민한마음걷기대회 :        24,000
심포지엄 개최 :                3,000
기  타 :                          1,000</t>
    <phoneticPr fontId="3" type="noConversion"/>
  </si>
  <si>
    <t>안동문화방송㈜</t>
  </si>
  <si>
    <t>신도청맞이 음악회</t>
  </si>
  <si>
    <t>민간행사사업보조</t>
  </si>
  <si>
    <t xml:space="preserve">
출  연  료 :                       65,000
홍  보  비 :                       10,000
특집 프로그램 제작 및 송출 : 10,000 
HD TV중계차 임대 :              8,000                          
기    타 :                           7,000
 </t>
    <phoneticPr fontId="3" type="noConversion"/>
  </si>
  <si>
    <t>보건소 소계</t>
  </si>
  <si>
    <t>보건소</t>
  </si>
  <si>
    <t>예천군체육단체통합추진위원회</t>
  </si>
  <si>
    <t>노인건강축제 행사 지원</t>
  </si>
  <si>
    <t>식     비 :              19,000
유 니 폼 :              19,200
기 념 품 :              15,200
시 상 금 :               4,600
홍 보 비 :               4,000
초청장 및 인쇄비 :    1,000
대회진행MC :            800
심 사 비 :                 500
운 영 비 :                 700</t>
    <phoneticPr fontId="3" type="noConversion"/>
  </si>
  <si>
    <t>예천권병원</t>
  </si>
  <si>
    <t>응급의료기관 운영비 지원
(예천권병원)</t>
    <phoneticPr fontId="3" type="noConversion"/>
  </si>
  <si>
    <t>의사 인건비 :         150,000
의사당직수당 :         25,200
간호사인건비 :       174,840</t>
    <phoneticPr fontId="3" type="noConversion"/>
  </si>
  <si>
    <t>문화체육사업소 소계</t>
    <phoneticPr fontId="3" type="noConversion"/>
  </si>
  <si>
    <t>문화체육사업소</t>
    <phoneticPr fontId="3" type="noConversion"/>
  </si>
  <si>
    <t>예천읍  충효로 395 (예천군체육회)</t>
    <phoneticPr fontId="3" type="noConversion"/>
  </si>
  <si>
    <t>예천군체육회 운영비 지원</t>
    <phoneticPr fontId="3" type="noConversion"/>
  </si>
  <si>
    <t xml:space="preserve"> 공공요금 :                          3,600
 난방용 유류구입 :                  2,000
 우수선수 육성 :                   13,000
 사무용품구입 및 일반운영비 :    6,400</t>
    <phoneticPr fontId="3" type="noConversion"/>
  </si>
  <si>
    <t>예천군체육회 사무국장 인건비 
지원</t>
    <phoneticPr fontId="3" type="noConversion"/>
  </si>
  <si>
    <t xml:space="preserve"> 급여
 - 1,700×7월 = 11,900 </t>
  </si>
  <si>
    <t>에천군체육회 간사 인건비 지원</t>
    <phoneticPr fontId="3" type="noConversion"/>
  </si>
  <si>
    <t xml:space="preserve"> 급여
 - 1,100×7월 = 7,700</t>
  </si>
  <si>
    <t>예천읍 군청앞길 7-1 (예천군생활체육회)</t>
    <phoneticPr fontId="3" type="noConversion"/>
  </si>
  <si>
    <t>예천군생활체육회 운영비 지원</t>
    <phoneticPr fontId="3" type="noConversion"/>
  </si>
  <si>
    <t xml:space="preserve"> 사무실 임대료 : 3,600
 공공요금 : 3,600
 일반운영비 : 6,800</t>
  </si>
  <si>
    <t>예천읍 군청앞길 7-1(예천군생활체육회)</t>
    <phoneticPr fontId="3" type="noConversion"/>
  </si>
  <si>
    <t>예천군생활체육회 사무국장 인건비 지원</t>
    <phoneticPr fontId="3" type="noConversion"/>
  </si>
  <si>
    <t xml:space="preserve"> 급여
 - 1,000×6월 = 6,000
 </t>
  </si>
  <si>
    <t>예천군생활체육회 간사 인건비 
지원</t>
    <phoneticPr fontId="3" type="noConversion"/>
  </si>
  <si>
    <t xml:space="preserve"> 급여
 - 1,000×7월 = 7,000
 </t>
  </si>
  <si>
    <t>예천읍 효자로 89(예천읍체육회)</t>
    <phoneticPr fontId="3" type="noConversion"/>
  </si>
  <si>
    <t>읍.면체육대회 개최 지원</t>
    <phoneticPr fontId="3" type="noConversion"/>
  </si>
  <si>
    <t xml:space="preserve"> 대회 종목별 용품 구입비
 - 300×4종목 = 1,200
 참가자 식대
 - 6×300명 = 1,800</t>
  </si>
  <si>
    <t>용문면 금당실길 54(용문면체육회)</t>
    <phoneticPr fontId="3" type="noConversion"/>
  </si>
  <si>
    <t xml:space="preserve"> 대회 종목별 용품 구입비
 - 200×4종목 = 800
 참가자 식대
 - 6×200명 = 1,200</t>
  </si>
  <si>
    <t>효자면 도효자로 1481 (효자면체육회)</t>
    <phoneticPr fontId="3" type="noConversion"/>
  </si>
  <si>
    <t>은풍면 은풍로 88 (은풍면체육회)</t>
    <phoneticPr fontId="3" type="noConversion"/>
  </si>
  <si>
    <t>감천면 충효로 1389 (감천면체육회)</t>
    <phoneticPr fontId="3" type="noConversion"/>
  </si>
  <si>
    <t>보문면 미호길 127(보문면체육회)</t>
    <phoneticPr fontId="3" type="noConversion"/>
  </si>
  <si>
    <t>호명면 오천길 2 (호명면체육회)</t>
    <phoneticPr fontId="3" type="noConversion"/>
  </si>
  <si>
    <t>유천면 송전길 10 (유천면체육회)</t>
    <phoneticPr fontId="3" type="noConversion"/>
  </si>
  <si>
    <t>용궁면 읍부1길 45(용궁면체육회)</t>
    <phoneticPr fontId="3" type="noConversion"/>
  </si>
  <si>
    <t>개포면 신음리길 28-8 (개포면체육회)</t>
    <phoneticPr fontId="3" type="noConversion"/>
  </si>
  <si>
    <t>지보면 지보로 126-5 (지보면체육회)</t>
    <phoneticPr fontId="3" type="noConversion"/>
  </si>
  <si>
    <t>풍양면 삼강로 468 (풍양면체육회)</t>
    <phoneticPr fontId="3" type="noConversion"/>
  </si>
  <si>
    <t>제57회 군민체육대회 출전비 지원</t>
    <phoneticPr fontId="3" type="noConversion"/>
  </si>
  <si>
    <t xml:space="preserve"> 임원복 구입
 - 80×100개 = 8,000
 입장식 홍보물 제작
 - 6,000×1식 = 6,000
 참가자 식대
 - 6×1,000명 = 6,000</t>
  </si>
  <si>
    <t>용문면 금당실길 54 (용문면체육회)</t>
    <phoneticPr fontId="3" type="noConversion"/>
  </si>
  <si>
    <t xml:space="preserve"> 임원복 구입
 - 80×70개 = 5,600
 입장식 홍보물 제작
 - 4,400×1식 = 4,400</t>
  </si>
  <si>
    <t xml:space="preserve"> </t>
    <phoneticPr fontId="3" type="noConversion"/>
  </si>
  <si>
    <t>효자면 도효자로 1481(효자면체육회)</t>
    <phoneticPr fontId="3" type="noConversion"/>
  </si>
  <si>
    <t>용궁면 읍부1길 45 (용궁면체육회)</t>
    <phoneticPr fontId="3" type="noConversion"/>
  </si>
  <si>
    <t>개포면 신음리길 28-8(개포면체육회)</t>
    <phoneticPr fontId="3" type="noConversion"/>
  </si>
  <si>
    <t>지보면 지보로 126-5(지보면체육회)</t>
    <phoneticPr fontId="3" type="noConversion"/>
  </si>
  <si>
    <t>풍양면 삼강로 468(풍양면체육회)</t>
    <phoneticPr fontId="3" type="noConversion"/>
  </si>
  <si>
    <t>예천읍 대심1길 22 (예천군장애인협회)</t>
    <phoneticPr fontId="3" type="noConversion"/>
  </si>
  <si>
    <t>경상북도 장애인체육대회 참가비
지원</t>
    <phoneticPr fontId="3" type="noConversion"/>
  </si>
  <si>
    <t xml:space="preserve"> 선수단 체육복 구입 :         4,200
 버스임차료 :                   1,200 
 식        대 :                  1,080
 현수막 및 홍보물 구입 :       520</t>
    <phoneticPr fontId="3" type="noConversion"/>
  </si>
  <si>
    <t>감천면 충효로 1078 (스타항공우주)</t>
    <phoneticPr fontId="3" type="noConversion"/>
  </si>
  <si>
    <t>전국 스카이다이빙대회 개최 지원</t>
    <phoneticPr fontId="3" type="noConversion"/>
  </si>
  <si>
    <t xml:space="preserve"> 
 항공유 구입 :                     12,000  
 무대설치 및 이벤트 행사 :       30,000
 영상장비 임대 및 일반수용비 :  28,000
</t>
    <phoneticPr fontId="3" type="noConversion"/>
  </si>
  <si>
    <t>예천읍 군청앞길 7-1 
(예천군생활체육회)</t>
  </si>
  <si>
    <t>생활체육교실 운영 지원</t>
    <phoneticPr fontId="3" type="noConversion"/>
  </si>
  <si>
    <t xml:space="preserve"> 생활체육교실 운영
 - 2,403×8개종목 = 19,224</t>
  </si>
  <si>
    <t>생활체육지도자 배치 지원</t>
    <phoneticPr fontId="3" type="noConversion"/>
  </si>
  <si>
    <t xml:space="preserve"> 생활체육지도자 배치 지원
 - 24,408×5명 = 122,040</t>
  </si>
  <si>
    <t>어르신체육활동 지원</t>
    <phoneticPr fontId="3" type="noConversion"/>
  </si>
  <si>
    <t xml:space="preserve"> 어르신체육활동 지원
 - 24,408×5명 = 122,040</t>
    <phoneticPr fontId="3" type="noConversion"/>
  </si>
  <si>
    <t>생활체육회 지도자 피복비 지원</t>
    <phoneticPr fontId="3" type="noConversion"/>
  </si>
  <si>
    <t xml:space="preserve"> 피 복 비
 - 250×9명×2회 = 4,500</t>
    <phoneticPr fontId="3" type="noConversion"/>
  </si>
  <si>
    <t>체육바우처사업 지원</t>
    <phoneticPr fontId="3" type="noConversion"/>
  </si>
  <si>
    <t xml:space="preserve"> 체육바우처사업 지원 : 17,710</t>
    <phoneticPr fontId="3" type="noConversion"/>
  </si>
  <si>
    <t>생활체육지도자 교통비 지원</t>
    <phoneticPr fontId="3" type="noConversion"/>
  </si>
  <si>
    <t xml:space="preserve"> 생활체육지도자 교통비
 - 100×5명×12월 = 6,000</t>
  </si>
  <si>
    <t>어르신 생활체육지도자 교통비 
지원</t>
    <phoneticPr fontId="3" type="noConversion"/>
  </si>
  <si>
    <t xml:space="preserve"> 어르신 생활체육지도자 교통비
 - 100×5명×12월 = 6,000</t>
  </si>
  <si>
    <t>예천읍 양궁장길 38 (경상북도양궁협회)</t>
    <phoneticPr fontId="3" type="noConversion"/>
  </si>
  <si>
    <t>제13회 도지사기 전국 초.중학교 
양궁대회 개최 지원</t>
    <phoneticPr fontId="3" type="noConversion"/>
  </si>
  <si>
    <t xml:space="preserve"> 대회 홍보비 :                 3,500
 대회 기념품 및 경품 :      17,000
 대회 시상 :                  29,200
 대회 시설비 :               15,000
 임원 숙박 및 식대 :        13,400
 기타 대회운영비 :            1,900</t>
    <phoneticPr fontId="3" type="noConversion"/>
  </si>
  <si>
    <t>경북양궁협회 운영비 보조</t>
    <phoneticPr fontId="3" type="noConversion"/>
  </si>
  <si>
    <t xml:space="preserve"> 인  건  비 :          10,800
 회의 및 격려 :        2,600
 공공요금 :             2,400
 기타 운영비 :         1,200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</si>
</sst>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4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8"/>
      <color theme="1"/>
      <name val="새굴림"/>
      <family val="1"/>
      <charset val="129"/>
    </font>
    <font>
      <b/>
      <sz val="16"/>
      <color theme="1"/>
      <name val="맑은 고딕"/>
      <family val="3"/>
      <charset val="129"/>
      <scheme val="minor"/>
    </font>
    <font>
      <b/>
      <sz val="18"/>
      <color rgb="FF0000FF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  <font>
      <sz val="16"/>
      <color rgb="FF000000"/>
      <name val="바탕"/>
      <family val="1"/>
      <charset val="129"/>
    </font>
    <font>
      <sz val="16"/>
      <color rgb="FF000000"/>
      <name val="맑은 고딕"/>
      <family val="1"/>
      <charset val="129"/>
      <scheme val="minor"/>
    </font>
    <font>
      <sz val="8"/>
      <name val="맑은 고딕"/>
      <family val="3"/>
      <charset val="129"/>
    </font>
    <font>
      <b/>
      <sz val="18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6"/>
      <name val="맑은 고딕"/>
      <family val="3"/>
      <charset val="129"/>
    </font>
    <font>
      <sz val="8.8000000000000007"/>
      <name val="맑은 고딕"/>
      <family val="3"/>
      <charset val="129"/>
    </font>
    <font>
      <sz val="16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/>
    <xf numFmtId="41" fontId="33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32" fillId="0" borderId="0"/>
    <xf numFmtId="0" fontId="33" fillId="0" borderId="0"/>
  </cellStyleXfs>
  <cellXfs count="100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2" xfId="1" applyNumberFormat="1" applyFont="1" applyFill="1" applyBorder="1" applyAlignment="1">
      <alignment horizontal="center" vertical="center"/>
    </xf>
    <xf numFmtId="41" fontId="9" fillId="3" borderId="2" xfId="1" applyFont="1" applyFill="1" applyBorder="1" applyAlignment="1">
      <alignment horizontal="left" vertical="center"/>
    </xf>
    <xf numFmtId="41" fontId="9" fillId="3" borderId="2" xfId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41" fontId="10" fillId="4" borderId="2" xfId="1" applyFont="1" applyFill="1" applyBorder="1" applyAlignment="1">
      <alignment horizontal="right" vertical="center" wrapText="1"/>
    </xf>
    <xf numFmtId="41" fontId="11" fillId="0" borderId="2" xfId="1" applyFont="1" applyBorder="1" applyAlignment="1">
      <alignment horizontal="center" vertical="center"/>
    </xf>
    <xf numFmtId="41" fontId="11" fillId="0" borderId="2" xfId="1" applyFont="1" applyBorder="1" applyAlignment="1">
      <alignment vertical="center" wrapText="1"/>
    </xf>
    <xf numFmtId="41" fontId="11" fillId="0" borderId="2" xfId="1" applyFont="1" applyBorder="1" applyAlignment="1">
      <alignment horizontal="left" vertical="center" wrapText="1"/>
    </xf>
    <xf numFmtId="41" fontId="11" fillId="0" borderId="2" xfId="1" applyFont="1" applyBorder="1" applyAlignment="1">
      <alignment horizontal="center" vertical="center" wrapText="1"/>
    </xf>
    <xf numFmtId="0" fontId="12" fillId="0" borderId="2" xfId="1" applyNumberFormat="1" applyFont="1" applyBorder="1" applyAlignment="1">
      <alignment vertical="center" wrapText="1"/>
    </xf>
    <xf numFmtId="41" fontId="13" fillId="0" borderId="2" xfId="1" applyFont="1" applyBorder="1" applyAlignment="1">
      <alignment horizontal="right" vertical="center" wrapText="1"/>
    </xf>
    <xf numFmtId="0" fontId="14" fillId="0" borderId="0" xfId="0" applyFont="1">
      <alignment vertical="center"/>
    </xf>
    <xf numFmtId="41" fontId="12" fillId="0" borderId="2" xfId="1" applyFont="1" applyBorder="1" applyAlignment="1">
      <alignment vertical="center" wrapText="1"/>
    </xf>
    <xf numFmtId="41" fontId="11" fillId="0" borderId="2" xfId="1" applyFont="1" applyFill="1" applyBorder="1" applyAlignment="1">
      <alignment vertical="center" wrapText="1"/>
    </xf>
    <xf numFmtId="41" fontId="15" fillId="0" borderId="2" xfId="1" applyFont="1" applyBorder="1" applyAlignment="1">
      <alignment vertical="center" wrapText="1"/>
    </xf>
    <xf numFmtId="41" fontId="13" fillId="0" borderId="2" xfId="1" applyFont="1" applyFill="1" applyBorder="1" applyAlignment="1">
      <alignment horizontal="right" vertical="center" wrapText="1"/>
    </xf>
    <xf numFmtId="41" fontId="13" fillId="0" borderId="2" xfId="1" applyFont="1" applyBorder="1">
      <alignment vertical="center"/>
    </xf>
    <xf numFmtId="0" fontId="11" fillId="0" borderId="0" xfId="0" applyFont="1">
      <alignment vertical="center"/>
    </xf>
    <xf numFmtId="41" fontId="16" fillId="0" borderId="2" xfId="1" applyFont="1" applyBorder="1" applyAlignment="1">
      <alignment vertical="center" wrapText="1"/>
    </xf>
    <xf numFmtId="41" fontId="16" fillId="0" borderId="2" xfId="1" applyFont="1" applyBorder="1" applyAlignment="1">
      <alignment horizontal="left" vertical="center" wrapText="1"/>
    </xf>
    <xf numFmtId="41" fontId="16" fillId="0" borderId="2" xfId="1" applyFont="1" applyBorder="1" applyAlignment="1">
      <alignment horizontal="center" vertical="center" wrapText="1"/>
    </xf>
    <xf numFmtId="41" fontId="17" fillId="0" borderId="2" xfId="1" applyFont="1" applyBorder="1" applyAlignment="1">
      <alignment vertical="center" wrapText="1"/>
    </xf>
    <xf numFmtId="41" fontId="18" fillId="0" borderId="2" xfId="1" applyFont="1" applyBorder="1" applyAlignment="1">
      <alignment horizontal="right" vertical="center" wrapText="1"/>
    </xf>
    <xf numFmtId="41" fontId="17" fillId="0" borderId="2" xfId="1" applyFont="1" applyBorder="1" applyAlignment="1">
      <alignment horizontal="left" vertical="center" wrapText="1"/>
    </xf>
    <xf numFmtId="0" fontId="19" fillId="4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11" fillId="5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left" vertical="center" wrapText="1"/>
    </xf>
    <xf numFmtId="0" fontId="16" fillId="5" borderId="2" xfId="0" applyFont="1" applyFill="1" applyBorder="1" applyAlignment="1">
      <alignment horizontal="center" vertical="center" wrapText="1"/>
    </xf>
    <xf numFmtId="41" fontId="18" fillId="5" borderId="2" xfId="1" applyFont="1" applyFill="1" applyBorder="1" applyAlignment="1">
      <alignment horizontal="right" vertical="center" wrapText="1"/>
    </xf>
    <xf numFmtId="0" fontId="16" fillId="0" borderId="2" xfId="0" applyFont="1" applyBorder="1" applyAlignment="1">
      <alignment vertical="center" wrapText="1"/>
    </xf>
    <xf numFmtId="0" fontId="17" fillId="5" borderId="2" xfId="0" applyFont="1" applyFill="1" applyBorder="1" applyAlignment="1">
      <alignment horizontal="left" vertical="center" wrapText="1"/>
    </xf>
    <xf numFmtId="0" fontId="16" fillId="5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  <xf numFmtId="0" fontId="21" fillId="5" borderId="2" xfId="0" applyFont="1" applyFill="1" applyBorder="1" applyAlignment="1">
      <alignment horizontal="left" vertical="center" wrapText="1"/>
    </xf>
    <xf numFmtId="0" fontId="20" fillId="5" borderId="2" xfId="0" applyFont="1" applyFill="1" applyBorder="1" applyAlignment="1">
      <alignment horizontal="left" vertical="center" wrapText="1"/>
    </xf>
    <xf numFmtId="0" fontId="0" fillId="5" borderId="0" xfId="0" applyFill="1">
      <alignment vertical="center"/>
    </xf>
    <xf numFmtId="0" fontId="21" fillId="0" borderId="2" xfId="0" applyFont="1" applyBorder="1" applyAlignment="1">
      <alignment horizontal="left" vertical="center" wrapText="1"/>
    </xf>
    <xf numFmtId="41" fontId="24" fillId="4" borderId="2" xfId="1" applyFont="1" applyFill="1" applyBorder="1" applyAlignment="1">
      <alignment horizontal="right" vertical="center" wrapText="1"/>
    </xf>
    <xf numFmtId="41" fontId="25" fillId="0" borderId="2" xfId="1" applyFont="1" applyBorder="1" applyAlignment="1">
      <alignment horizontal="right" vertical="center" wrapText="1"/>
    </xf>
    <xf numFmtId="0" fontId="11" fillId="0" borderId="2" xfId="0" applyFont="1" applyFill="1" applyBorder="1" applyAlignment="1">
      <alignment horizontal="center" vertical="center" wrapText="1" shrinkToFit="1"/>
    </xf>
    <xf numFmtId="0" fontId="10" fillId="4" borderId="5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41" fontId="10" fillId="4" borderId="2" xfId="0" applyNumberFormat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26" fillId="0" borderId="6" xfId="0" applyFont="1" applyBorder="1" applyAlignment="1">
      <alignment horizontal="center" vertical="center"/>
    </xf>
    <xf numFmtId="0" fontId="26" fillId="0" borderId="2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center" vertical="center"/>
    </xf>
    <xf numFmtId="0" fontId="25" fillId="0" borderId="2" xfId="0" applyFont="1" applyBorder="1" applyAlignment="1">
      <alignment horizontal="left" vertical="center" wrapText="1"/>
    </xf>
    <xf numFmtId="41" fontId="25" fillId="0" borderId="2" xfId="1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41" fontId="13" fillId="0" borderId="2" xfId="1" applyFont="1" applyBorder="1" applyAlignment="1">
      <alignment horizontal="left" vertical="center" wrapText="1"/>
    </xf>
    <xf numFmtId="41" fontId="18" fillId="0" borderId="2" xfId="1" applyFont="1" applyBorder="1" applyAlignment="1">
      <alignment horizontal="left" vertical="center" wrapText="1"/>
    </xf>
    <xf numFmtId="3" fontId="16" fillId="0" borderId="2" xfId="0" applyNumberFormat="1" applyFont="1" applyBorder="1" applyAlignment="1">
      <alignment horizontal="left" vertical="center" wrapText="1"/>
    </xf>
    <xf numFmtId="0" fontId="26" fillId="0" borderId="2" xfId="0" applyFont="1" applyFill="1" applyBorder="1" applyAlignment="1">
      <alignment horizontal="left" vertical="center" wrapText="1"/>
    </xf>
    <xf numFmtId="41" fontId="25" fillId="0" borderId="2" xfId="1" applyFont="1" applyFill="1" applyBorder="1" applyAlignment="1">
      <alignment horizontal="right" vertical="center" wrapText="1"/>
    </xf>
    <xf numFmtId="41" fontId="18" fillId="0" borderId="2" xfId="1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27" fillId="0" borderId="0" xfId="0" applyFont="1">
      <alignment vertical="center"/>
    </xf>
    <xf numFmtId="41" fontId="26" fillId="0" borderId="2" xfId="1" applyFont="1" applyBorder="1" applyAlignment="1">
      <alignment horizontal="right" vertical="center" wrapText="1"/>
    </xf>
    <xf numFmtId="0" fontId="26" fillId="0" borderId="2" xfId="0" applyFont="1" applyBorder="1" applyAlignment="1">
      <alignment vertical="center" wrapText="1"/>
    </xf>
    <xf numFmtId="41" fontId="16" fillId="0" borderId="2" xfId="1" applyFont="1" applyBorder="1" applyAlignment="1">
      <alignment horizontal="right" vertical="center" wrapText="1"/>
    </xf>
    <xf numFmtId="0" fontId="16" fillId="0" borderId="2" xfId="0" applyFont="1" applyBorder="1" applyAlignment="1">
      <alignment vertical="center" shrinkToFit="1"/>
    </xf>
    <xf numFmtId="41" fontId="0" fillId="0" borderId="2" xfId="1" applyFont="1" applyBorder="1">
      <alignment vertical="center"/>
    </xf>
    <xf numFmtId="0" fontId="11" fillId="5" borderId="6" xfId="0" applyFont="1" applyFill="1" applyBorder="1" applyAlignment="1">
      <alignment horizontal="center" vertical="center"/>
    </xf>
    <xf numFmtId="3" fontId="16" fillId="5" borderId="2" xfId="0" applyNumberFormat="1" applyFont="1" applyFill="1" applyBorder="1" applyAlignment="1">
      <alignment horizontal="left" vertical="center" wrapText="1"/>
    </xf>
    <xf numFmtId="41" fontId="25" fillId="5" borderId="2" xfId="1" applyFont="1" applyFill="1" applyBorder="1" applyAlignment="1">
      <alignment horizontal="right" vertical="center" wrapText="1"/>
    </xf>
    <xf numFmtId="0" fontId="16" fillId="0" borderId="2" xfId="0" applyFont="1" applyBorder="1" applyAlignment="1">
      <alignment horizontal="left" vertical="top" wrapText="1"/>
    </xf>
    <xf numFmtId="0" fontId="10" fillId="4" borderId="2" xfId="1" applyNumberFormat="1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left"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left" vertical="center"/>
    </xf>
    <xf numFmtId="41" fontId="11" fillId="0" borderId="2" xfId="0" applyNumberFormat="1" applyFont="1" applyFill="1" applyBorder="1" applyAlignment="1">
      <alignment horizontal="left" vertical="center"/>
    </xf>
    <xf numFmtId="41" fontId="11" fillId="0" borderId="2" xfId="0" applyNumberFormat="1" applyFont="1" applyBorder="1" applyAlignment="1">
      <alignment horizontal="left" vertical="center"/>
    </xf>
    <xf numFmtId="0" fontId="16" fillId="0" borderId="2" xfId="0" applyFont="1" applyBorder="1" applyAlignment="1">
      <alignment vertical="center"/>
    </xf>
    <xf numFmtId="0" fontId="26" fillId="0" borderId="2" xfId="0" applyFont="1" applyBorder="1" applyAlignment="1">
      <alignment horizontal="left" vertical="center"/>
    </xf>
    <xf numFmtId="0" fontId="26" fillId="0" borderId="2" xfId="0" applyFont="1" applyBorder="1" applyAlignment="1">
      <alignment horizontal="center" vertical="center"/>
    </xf>
    <xf numFmtId="41" fontId="10" fillId="4" borderId="2" xfId="1" applyFont="1" applyFill="1" applyBorder="1" applyAlignment="1">
      <alignment horizontal="center" vertical="center"/>
    </xf>
    <xf numFmtId="3" fontId="11" fillId="0" borderId="2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8">
    <cellStyle name="쉼표 [0]" xfId="1" builtinId="6"/>
    <cellStyle name="쉼표 [0] 2" xfId="2"/>
    <cellStyle name="쉼표 [0] 2 2" xfId="3"/>
    <cellStyle name="쉼표 [0] 6" xfId="4"/>
    <cellStyle name="표준" xfId="0" builtinId="0"/>
    <cellStyle name="표준 2" xfId="5"/>
    <cellStyle name="표준 2 3" xfId="6"/>
    <cellStyle name="표준 6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197"/>
  <sheetViews>
    <sheetView tabSelected="1" view="pageBreakPreview" zoomScale="40" zoomScaleNormal="85" zoomScaleSheetLayoutView="40" workbookViewId="0">
      <selection activeCell="R10" sqref="R10"/>
    </sheetView>
  </sheetViews>
  <sheetFormatPr defaultRowHeight="16.5" x14ac:dyDescent="0.3"/>
  <cols>
    <col min="1" max="1" width="20.875" customWidth="1"/>
    <col min="2" max="2" width="57" customWidth="1"/>
    <col min="3" max="3" width="43.625" customWidth="1"/>
    <col min="4" max="4" width="32.125" style="99" customWidth="1"/>
    <col min="5" max="5" width="42.375" customWidth="1"/>
    <col min="6" max="6" width="21.75" customWidth="1"/>
    <col min="7" max="7" width="21.875" customWidth="1"/>
    <col min="8" max="8" width="22" customWidth="1"/>
    <col min="9" max="12" width="21.75" customWidth="1"/>
  </cols>
  <sheetData>
    <row r="1" spans="1:12" ht="77.2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52.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4" t="s">
        <v>1</v>
      </c>
      <c r="L2" s="4"/>
    </row>
    <row r="3" spans="1:12" ht="76.5" customHeight="1" x14ac:dyDescent="0.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spans="1:12" ht="66" customHeight="1" x14ac:dyDescent="0.3">
      <c r="A4" s="7"/>
      <c r="B4" s="8"/>
      <c r="C4" s="9">
        <v>181</v>
      </c>
      <c r="D4" s="10"/>
      <c r="E4" s="11"/>
      <c r="F4" s="11">
        <f t="shared" ref="F4:L4" si="0">SUM(F5,F13,F20,F24,F45,F49,F113,F133,F140,F149,F153,F156)</f>
        <v>8308630</v>
      </c>
      <c r="G4" s="11">
        <f t="shared" si="0"/>
        <v>20574608.689999998</v>
      </c>
      <c r="H4" s="11">
        <f t="shared" si="0"/>
        <v>12191902.9</v>
      </c>
      <c r="I4" s="11">
        <f t="shared" si="0"/>
        <v>8382705.79</v>
      </c>
      <c r="J4" s="11">
        <f t="shared" si="0"/>
        <v>12191903</v>
      </c>
      <c r="K4" s="11">
        <f t="shared" si="0"/>
        <v>12191903</v>
      </c>
      <c r="L4" s="11">
        <f t="shared" si="0"/>
        <v>12191903</v>
      </c>
    </row>
    <row r="5" spans="1:12" ht="65.099999999999994" customHeight="1" x14ac:dyDescent="0.3">
      <c r="A5" s="12" t="s">
        <v>14</v>
      </c>
      <c r="B5" s="13"/>
      <c r="C5" s="14">
        <f>SUBTOTAL(103,C6:C12)</f>
        <v>7</v>
      </c>
      <c r="D5" s="14"/>
      <c r="E5" s="14"/>
      <c r="F5" s="15">
        <f t="shared" ref="F5:L5" si="1">SUBTOTAL(9,F6:F12)</f>
        <v>33870</v>
      </c>
      <c r="G5" s="15">
        <f t="shared" si="1"/>
        <v>47270</v>
      </c>
      <c r="H5" s="15">
        <f t="shared" si="1"/>
        <v>44870</v>
      </c>
      <c r="I5" s="15">
        <f t="shared" si="1"/>
        <v>2400</v>
      </c>
      <c r="J5" s="15">
        <f t="shared" si="1"/>
        <v>44870</v>
      </c>
      <c r="K5" s="15">
        <f t="shared" si="1"/>
        <v>44870</v>
      </c>
      <c r="L5" s="15">
        <f t="shared" si="1"/>
        <v>44870</v>
      </c>
    </row>
    <row r="6" spans="1:12" s="22" customFormat="1" ht="93.75" customHeight="1" x14ac:dyDescent="0.3">
      <c r="A6" s="16" t="s">
        <v>15</v>
      </c>
      <c r="B6" s="17" t="s">
        <v>16</v>
      </c>
      <c r="C6" s="18" t="s">
        <v>17</v>
      </c>
      <c r="D6" s="19" t="s">
        <v>18</v>
      </c>
      <c r="E6" s="20" t="s">
        <v>19</v>
      </c>
      <c r="F6" s="21">
        <v>7930</v>
      </c>
      <c r="G6" s="21">
        <f>SUM(H6:I6)</f>
        <v>7930</v>
      </c>
      <c r="H6" s="21">
        <v>7930</v>
      </c>
      <c r="I6" s="21"/>
      <c r="J6" s="21">
        <v>7930</v>
      </c>
      <c r="K6" s="21">
        <v>7930</v>
      </c>
      <c r="L6" s="21">
        <v>7930</v>
      </c>
    </row>
    <row r="7" spans="1:12" s="22" customFormat="1" ht="88.5" customHeight="1" x14ac:dyDescent="0.3">
      <c r="A7" s="16" t="s">
        <v>15</v>
      </c>
      <c r="B7" s="17" t="s">
        <v>20</v>
      </c>
      <c r="C7" s="18" t="s">
        <v>17</v>
      </c>
      <c r="D7" s="19" t="s">
        <v>18</v>
      </c>
      <c r="E7" s="23" t="s">
        <v>21</v>
      </c>
      <c r="F7" s="21">
        <v>4940</v>
      </c>
      <c r="G7" s="21">
        <f>SUM(H7:I7)</f>
        <v>4940</v>
      </c>
      <c r="H7" s="21">
        <v>4940</v>
      </c>
      <c r="I7" s="21"/>
      <c r="J7" s="21">
        <v>4940</v>
      </c>
      <c r="K7" s="21">
        <v>4940</v>
      </c>
      <c r="L7" s="21">
        <v>4940</v>
      </c>
    </row>
    <row r="8" spans="1:12" s="28" customFormat="1" ht="77.25" customHeight="1" x14ac:dyDescent="0.3">
      <c r="A8" s="16" t="s">
        <v>15</v>
      </c>
      <c r="B8" s="24" t="s">
        <v>16</v>
      </c>
      <c r="C8" s="18" t="s">
        <v>22</v>
      </c>
      <c r="D8" s="19" t="s">
        <v>18</v>
      </c>
      <c r="E8" s="25" t="s">
        <v>23</v>
      </c>
      <c r="F8" s="26">
        <v>500</v>
      </c>
      <c r="G8" s="21">
        <f>SUM(H8:I8)</f>
        <v>1800</v>
      </c>
      <c r="H8" s="26">
        <v>500</v>
      </c>
      <c r="I8" s="27">
        <v>1300</v>
      </c>
      <c r="J8" s="26">
        <v>500</v>
      </c>
      <c r="K8" s="26">
        <v>500</v>
      </c>
      <c r="L8" s="26">
        <v>500</v>
      </c>
    </row>
    <row r="9" spans="1:12" s="28" customFormat="1" ht="77.25" customHeight="1" x14ac:dyDescent="0.3">
      <c r="A9" s="16" t="s">
        <v>15</v>
      </c>
      <c r="B9" s="17" t="s">
        <v>20</v>
      </c>
      <c r="C9" s="18" t="s">
        <v>22</v>
      </c>
      <c r="D9" s="19" t="s">
        <v>18</v>
      </c>
      <c r="E9" s="25" t="s">
        <v>24</v>
      </c>
      <c r="F9" s="26">
        <v>500</v>
      </c>
      <c r="G9" s="21">
        <f>SUM(H9:I9)</f>
        <v>600</v>
      </c>
      <c r="H9" s="26">
        <v>500</v>
      </c>
      <c r="I9" s="27">
        <v>100</v>
      </c>
      <c r="J9" s="26">
        <v>500</v>
      </c>
      <c r="K9" s="26">
        <v>500</v>
      </c>
      <c r="L9" s="26">
        <v>500</v>
      </c>
    </row>
    <row r="10" spans="1:12" s="22" customFormat="1" ht="84.95" customHeight="1" x14ac:dyDescent="0.3">
      <c r="A10" s="16" t="s">
        <v>15</v>
      </c>
      <c r="B10" s="17" t="s">
        <v>25</v>
      </c>
      <c r="C10" s="18" t="s">
        <v>26</v>
      </c>
      <c r="D10" s="19" t="s">
        <v>18</v>
      </c>
      <c r="E10" s="23" t="s">
        <v>27</v>
      </c>
      <c r="F10" s="21">
        <v>15000</v>
      </c>
      <c r="G10" s="21">
        <v>25000</v>
      </c>
      <c r="H10" s="21">
        <v>25000</v>
      </c>
      <c r="I10" s="21"/>
      <c r="J10" s="21">
        <v>25000</v>
      </c>
      <c r="K10" s="21">
        <v>25000</v>
      </c>
      <c r="L10" s="21">
        <v>25000</v>
      </c>
    </row>
    <row r="11" spans="1:12" ht="84.95" customHeight="1" x14ac:dyDescent="0.3">
      <c r="A11" s="16" t="s">
        <v>15</v>
      </c>
      <c r="B11" s="29" t="s">
        <v>28</v>
      </c>
      <c r="C11" s="30" t="s">
        <v>29</v>
      </c>
      <c r="D11" s="31" t="s">
        <v>18</v>
      </c>
      <c r="E11" s="32" t="s">
        <v>30</v>
      </c>
      <c r="F11" s="33">
        <v>5000</v>
      </c>
      <c r="G11" s="33">
        <v>6000</v>
      </c>
      <c r="H11" s="33">
        <v>5000</v>
      </c>
      <c r="I11" s="33">
        <v>1000</v>
      </c>
      <c r="J11" s="33">
        <v>5000</v>
      </c>
      <c r="K11" s="33">
        <v>5000</v>
      </c>
      <c r="L11" s="33">
        <v>5000</v>
      </c>
    </row>
    <row r="12" spans="1:12" ht="84.95" customHeight="1" x14ac:dyDescent="0.3">
      <c r="A12" s="16" t="s">
        <v>15</v>
      </c>
      <c r="B12" s="29" t="s">
        <v>31</v>
      </c>
      <c r="C12" s="30" t="s">
        <v>32</v>
      </c>
      <c r="D12" s="31" t="s">
        <v>18</v>
      </c>
      <c r="E12" s="34" t="s">
        <v>33</v>
      </c>
      <c r="F12" s="33"/>
      <c r="G12" s="33">
        <v>1000</v>
      </c>
      <c r="H12" s="33">
        <v>1000</v>
      </c>
      <c r="I12" s="33"/>
      <c r="J12" s="33">
        <v>1000</v>
      </c>
      <c r="K12" s="33">
        <v>1000</v>
      </c>
      <c r="L12" s="33">
        <v>1000</v>
      </c>
    </row>
    <row r="13" spans="1:12" ht="65.099999999999994" customHeight="1" x14ac:dyDescent="0.3">
      <c r="A13" s="35" t="s">
        <v>34</v>
      </c>
      <c r="B13" s="35"/>
      <c r="C13" s="14">
        <f>SUBTOTAL(103,C14:C19)</f>
        <v>6</v>
      </c>
      <c r="D13" s="14"/>
      <c r="E13" s="14"/>
      <c r="F13" s="15">
        <f>SUBTOTAL(9,F14:F19)</f>
        <v>197838</v>
      </c>
      <c r="G13" s="15">
        <f t="shared" ref="G13:L13" si="2">SUM(G14:G19)</f>
        <v>194430</v>
      </c>
      <c r="H13" s="15">
        <f t="shared" si="2"/>
        <v>187580</v>
      </c>
      <c r="I13" s="15">
        <f t="shared" si="2"/>
        <v>6850</v>
      </c>
      <c r="J13" s="15">
        <f t="shared" si="2"/>
        <v>187580</v>
      </c>
      <c r="K13" s="15">
        <f t="shared" si="2"/>
        <v>187580</v>
      </c>
      <c r="L13" s="15">
        <f t="shared" si="2"/>
        <v>187580</v>
      </c>
    </row>
    <row r="14" spans="1:12" ht="105.75" customHeight="1" x14ac:dyDescent="0.3">
      <c r="A14" s="36" t="s">
        <v>35</v>
      </c>
      <c r="B14" s="37" t="s">
        <v>36</v>
      </c>
      <c r="C14" s="37" t="s">
        <v>37</v>
      </c>
      <c r="D14" s="38" t="s">
        <v>38</v>
      </c>
      <c r="E14" s="39" t="s">
        <v>39</v>
      </c>
      <c r="F14" s="33">
        <v>20000</v>
      </c>
      <c r="G14" s="33">
        <f>SUM(H14:I14)</f>
        <v>26850</v>
      </c>
      <c r="H14" s="33">
        <v>20000</v>
      </c>
      <c r="I14" s="33">
        <v>6850</v>
      </c>
      <c r="J14" s="33">
        <v>20000</v>
      </c>
      <c r="K14" s="33">
        <v>20000</v>
      </c>
      <c r="L14" s="33">
        <v>20000</v>
      </c>
    </row>
    <row r="15" spans="1:12" ht="94.5" customHeight="1" x14ac:dyDescent="0.3">
      <c r="A15" s="36" t="s">
        <v>35</v>
      </c>
      <c r="B15" s="37" t="s">
        <v>40</v>
      </c>
      <c r="C15" s="37" t="s">
        <v>41</v>
      </c>
      <c r="D15" s="38" t="s">
        <v>42</v>
      </c>
      <c r="E15" s="39" t="s">
        <v>43</v>
      </c>
      <c r="F15" s="33">
        <v>20000</v>
      </c>
      <c r="G15" s="33">
        <v>20000</v>
      </c>
      <c r="H15" s="33">
        <v>20000</v>
      </c>
      <c r="I15" s="33"/>
      <c r="J15" s="33">
        <v>20000</v>
      </c>
      <c r="K15" s="33">
        <v>20000</v>
      </c>
      <c r="L15" s="33">
        <v>20000</v>
      </c>
    </row>
    <row r="16" spans="1:12" ht="84.95" customHeight="1" x14ac:dyDescent="0.3">
      <c r="A16" s="36" t="s">
        <v>35</v>
      </c>
      <c r="B16" s="37" t="s">
        <v>40</v>
      </c>
      <c r="C16" s="37" t="s">
        <v>44</v>
      </c>
      <c r="D16" s="38" t="s">
        <v>42</v>
      </c>
      <c r="E16" s="39" t="s">
        <v>45</v>
      </c>
      <c r="F16" s="33">
        <v>10000</v>
      </c>
      <c r="G16" s="33">
        <v>10000</v>
      </c>
      <c r="H16" s="33">
        <v>10000</v>
      </c>
      <c r="I16" s="33"/>
      <c r="J16" s="33">
        <v>10000</v>
      </c>
      <c r="K16" s="33">
        <v>10000</v>
      </c>
      <c r="L16" s="33">
        <v>10000</v>
      </c>
    </row>
    <row r="17" spans="1:12" ht="99" customHeight="1" x14ac:dyDescent="0.3">
      <c r="A17" s="36" t="s">
        <v>35</v>
      </c>
      <c r="B17" s="37" t="s">
        <v>46</v>
      </c>
      <c r="C17" s="37" t="s">
        <v>47</v>
      </c>
      <c r="D17" s="38" t="s">
        <v>42</v>
      </c>
      <c r="E17" s="39" t="s">
        <v>48</v>
      </c>
      <c r="F17" s="33">
        <v>25000</v>
      </c>
      <c r="G17" s="33">
        <v>25000</v>
      </c>
      <c r="H17" s="33">
        <v>25000</v>
      </c>
      <c r="I17" s="33"/>
      <c r="J17" s="33">
        <v>25000</v>
      </c>
      <c r="K17" s="33">
        <v>25000</v>
      </c>
      <c r="L17" s="33">
        <v>25000</v>
      </c>
    </row>
    <row r="18" spans="1:12" ht="93" customHeight="1" x14ac:dyDescent="0.3">
      <c r="A18" s="40" t="s">
        <v>35</v>
      </c>
      <c r="B18" s="41" t="s">
        <v>49</v>
      </c>
      <c r="C18" s="41" t="s">
        <v>50</v>
      </c>
      <c r="D18" s="42" t="s">
        <v>51</v>
      </c>
      <c r="E18" s="39" t="s">
        <v>52</v>
      </c>
      <c r="F18" s="43">
        <v>10000</v>
      </c>
      <c r="G18" s="43">
        <v>10000</v>
      </c>
      <c r="H18" s="43">
        <v>10000</v>
      </c>
      <c r="I18" s="43"/>
      <c r="J18" s="43">
        <v>10000</v>
      </c>
      <c r="K18" s="43">
        <v>10000</v>
      </c>
      <c r="L18" s="43">
        <v>10000</v>
      </c>
    </row>
    <row r="19" spans="1:12" ht="84.95" customHeight="1" x14ac:dyDescent="0.3">
      <c r="A19" s="40" t="s">
        <v>35</v>
      </c>
      <c r="B19" s="41" t="s">
        <v>53</v>
      </c>
      <c r="C19" s="41" t="s">
        <v>54</v>
      </c>
      <c r="D19" s="42" t="s">
        <v>51</v>
      </c>
      <c r="E19" s="39" t="s">
        <v>55</v>
      </c>
      <c r="F19" s="43">
        <v>112838</v>
      </c>
      <c r="G19" s="43">
        <v>102580</v>
      </c>
      <c r="H19" s="43">
        <v>102580</v>
      </c>
      <c r="I19" s="43"/>
      <c r="J19" s="43">
        <v>102580</v>
      </c>
      <c r="K19" s="43">
        <v>102580</v>
      </c>
      <c r="L19" s="43">
        <v>102580</v>
      </c>
    </row>
    <row r="20" spans="1:12" ht="60" customHeight="1" x14ac:dyDescent="0.3">
      <c r="A20" s="35" t="s">
        <v>56</v>
      </c>
      <c r="B20" s="35"/>
      <c r="C20" s="14">
        <v>3</v>
      </c>
      <c r="D20" s="14"/>
      <c r="E20" s="14"/>
      <c r="F20" s="15">
        <v>10500</v>
      </c>
      <c r="G20" s="15">
        <v>10500</v>
      </c>
      <c r="H20" s="15">
        <v>10500</v>
      </c>
      <c r="I20" s="15">
        <v>0</v>
      </c>
      <c r="J20" s="15">
        <v>10500</v>
      </c>
      <c r="K20" s="15">
        <v>10500</v>
      </c>
      <c r="L20" s="15">
        <v>10500</v>
      </c>
    </row>
    <row r="21" spans="1:12" ht="84.95" customHeight="1" x14ac:dyDescent="0.3">
      <c r="A21" s="40" t="s">
        <v>57</v>
      </c>
      <c r="B21" s="44" t="s">
        <v>58</v>
      </c>
      <c r="C21" s="45" t="s">
        <v>59</v>
      </c>
      <c r="D21" s="46" t="s">
        <v>60</v>
      </c>
      <c r="E21" s="45" t="s">
        <v>61</v>
      </c>
      <c r="F21" s="43">
        <v>6500</v>
      </c>
      <c r="G21" s="43">
        <v>6500</v>
      </c>
      <c r="H21" s="43">
        <v>6500</v>
      </c>
      <c r="I21" s="43"/>
      <c r="J21" s="43">
        <v>6500</v>
      </c>
      <c r="K21" s="43">
        <v>6500</v>
      </c>
      <c r="L21" s="43">
        <v>6500</v>
      </c>
    </row>
    <row r="22" spans="1:12" ht="84.95" customHeight="1" x14ac:dyDescent="0.3">
      <c r="A22" s="40" t="s">
        <v>57</v>
      </c>
      <c r="B22" s="44" t="s">
        <v>58</v>
      </c>
      <c r="C22" s="39" t="s">
        <v>62</v>
      </c>
      <c r="D22" s="46" t="s">
        <v>60</v>
      </c>
      <c r="E22" s="39" t="s">
        <v>63</v>
      </c>
      <c r="F22" s="43">
        <v>2500</v>
      </c>
      <c r="G22" s="43">
        <v>2500</v>
      </c>
      <c r="H22" s="43">
        <v>2500</v>
      </c>
      <c r="I22" s="43"/>
      <c r="J22" s="43">
        <v>2500</v>
      </c>
      <c r="K22" s="43">
        <v>2500</v>
      </c>
      <c r="L22" s="43">
        <v>2500</v>
      </c>
    </row>
    <row r="23" spans="1:12" ht="84.95" customHeight="1" x14ac:dyDescent="0.3">
      <c r="A23" s="40" t="s">
        <v>57</v>
      </c>
      <c r="B23" s="44" t="s">
        <v>58</v>
      </c>
      <c r="C23" s="39" t="s">
        <v>64</v>
      </c>
      <c r="D23" s="46" t="s">
        <v>60</v>
      </c>
      <c r="E23" s="39" t="s">
        <v>65</v>
      </c>
      <c r="F23" s="43">
        <v>1500</v>
      </c>
      <c r="G23" s="43">
        <v>1500</v>
      </c>
      <c r="H23" s="43">
        <v>1500</v>
      </c>
      <c r="I23" s="43"/>
      <c r="J23" s="43">
        <v>1500</v>
      </c>
      <c r="K23" s="43">
        <v>1500</v>
      </c>
      <c r="L23" s="43">
        <v>1500</v>
      </c>
    </row>
    <row r="24" spans="1:12" ht="65.099999999999994" customHeight="1" x14ac:dyDescent="0.3">
      <c r="A24" s="35" t="s">
        <v>66</v>
      </c>
      <c r="B24" s="35"/>
      <c r="C24" s="14">
        <f>SUBTOTAL(103,C25:C44)</f>
        <v>20</v>
      </c>
      <c r="D24" s="14"/>
      <c r="E24" s="14"/>
      <c r="F24" s="15">
        <f t="shared" ref="F24:L24" si="3">SUBTOTAL(9,F25:F44)</f>
        <v>1161000</v>
      </c>
      <c r="G24" s="15">
        <f t="shared" si="3"/>
        <v>2148050</v>
      </c>
      <c r="H24" s="15">
        <f t="shared" si="3"/>
        <v>2039600</v>
      </c>
      <c r="I24" s="15">
        <f t="shared" si="3"/>
        <v>108450</v>
      </c>
      <c r="J24" s="15">
        <f t="shared" si="3"/>
        <v>2039600</v>
      </c>
      <c r="K24" s="15">
        <f t="shared" si="3"/>
        <v>2039600</v>
      </c>
      <c r="L24" s="15">
        <f t="shared" si="3"/>
        <v>2039600</v>
      </c>
    </row>
    <row r="25" spans="1:12" ht="147" customHeight="1" x14ac:dyDescent="0.3">
      <c r="A25" s="36" t="s">
        <v>67</v>
      </c>
      <c r="B25" s="44" t="s">
        <v>68</v>
      </c>
      <c r="C25" s="37" t="s">
        <v>69</v>
      </c>
      <c r="D25" s="38" t="s">
        <v>51</v>
      </c>
      <c r="E25" s="47" t="s">
        <v>70</v>
      </c>
      <c r="F25" s="33">
        <v>5000</v>
      </c>
      <c r="G25" s="33">
        <f t="shared" ref="G25:G37" si="4">SUM(H25:I25)</f>
        <v>20000</v>
      </c>
      <c r="H25" s="33">
        <v>5000</v>
      </c>
      <c r="I25" s="33">
        <v>15000</v>
      </c>
      <c r="J25" s="33">
        <v>5000</v>
      </c>
      <c r="K25" s="33">
        <v>5000</v>
      </c>
      <c r="L25" s="33">
        <v>5000</v>
      </c>
    </row>
    <row r="26" spans="1:12" ht="129.75" customHeight="1" x14ac:dyDescent="0.3">
      <c r="A26" s="36" t="s">
        <v>67</v>
      </c>
      <c r="B26" s="44" t="s">
        <v>71</v>
      </c>
      <c r="C26" s="37" t="s">
        <v>72</v>
      </c>
      <c r="D26" s="38" t="s">
        <v>51</v>
      </c>
      <c r="E26" s="47" t="s">
        <v>73</v>
      </c>
      <c r="F26" s="33">
        <v>20000</v>
      </c>
      <c r="G26" s="33">
        <f t="shared" si="4"/>
        <v>22000</v>
      </c>
      <c r="H26" s="33">
        <v>20000</v>
      </c>
      <c r="I26" s="33">
        <v>2000</v>
      </c>
      <c r="J26" s="33">
        <v>20000</v>
      </c>
      <c r="K26" s="33">
        <v>20000</v>
      </c>
      <c r="L26" s="33">
        <v>20000</v>
      </c>
    </row>
    <row r="27" spans="1:12" ht="95.1" customHeight="1" x14ac:dyDescent="0.3">
      <c r="A27" s="36" t="s">
        <v>67</v>
      </c>
      <c r="B27" s="44" t="s">
        <v>71</v>
      </c>
      <c r="C27" s="37" t="s">
        <v>74</v>
      </c>
      <c r="D27" s="38" t="s">
        <v>51</v>
      </c>
      <c r="E27" s="39" t="s">
        <v>75</v>
      </c>
      <c r="F27" s="33">
        <v>1000</v>
      </c>
      <c r="G27" s="33">
        <f t="shared" si="4"/>
        <v>1200</v>
      </c>
      <c r="H27" s="33">
        <v>1000</v>
      </c>
      <c r="I27" s="33">
        <v>200</v>
      </c>
      <c r="J27" s="33">
        <v>1000</v>
      </c>
      <c r="K27" s="33">
        <v>1000</v>
      </c>
      <c r="L27" s="33">
        <v>1000</v>
      </c>
    </row>
    <row r="28" spans="1:12" ht="120.75" customHeight="1" x14ac:dyDescent="0.3">
      <c r="A28" s="36" t="s">
        <v>67</v>
      </c>
      <c r="B28" s="48" t="s">
        <v>76</v>
      </c>
      <c r="C28" s="37" t="s">
        <v>77</v>
      </c>
      <c r="D28" s="38" t="s">
        <v>51</v>
      </c>
      <c r="E28" s="47" t="s">
        <v>78</v>
      </c>
      <c r="F28" s="33">
        <v>23000</v>
      </c>
      <c r="G28" s="33">
        <f t="shared" si="4"/>
        <v>23000</v>
      </c>
      <c r="H28" s="33">
        <v>23000</v>
      </c>
      <c r="I28" s="33"/>
      <c r="J28" s="33">
        <v>23000</v>
      </c>
      <c r="K28" s="33">
        <v>23000</v>
      </c>
      <c r="L28" s="33">
        <v>23000</v>
      </c>
    </row>
    <row r="29" spans="1:12" ht="95.1" customHeight="1" x14ac:dyDescent="0.3">
      <c r="A29" s="36" t="s">
        <v>67</v>
      </c>
      <c r="B29" s="48" t="s">
        <v>76</v>
      </c>
      <c r="C29" s="37" t="s">
        <v>79</v>
      </c>
      <c r="D29" s="38" t="s">
        <v>51</v>
      </c>
      <c r="E29" s="47" t="s">
        <v>80</v>
      </c>
      <c r="F29" s="33">
        <v>10000</v>
      </c>
      <c r="G29" s="33">
        <f t="shared" si="4"/>
        <v>10000</v>
      </c>
      <c r="H29" s="33">
        <v>10000</v>
      </c>
      <c r="I29" s="33"/>
      <c r="J29" s="33">
        <v>10000</v>
      </c>
      <c r="K29" s="33">
        <v>10000</v>
      </c>
      <c r="L29" s="33">
        <v>10000</v>
      </c>
    </row>
    <row r="30" spans="1:12" ht="104.25" customHeight="1" x14ac:dyDescent="0.3">
      <c r="A30" s="36" t="s">
        <v>67</v>
      </c>
      <c r="B30" s="48" t="s">
        <v>81</v>
      </c>
      <c r="C30" s="37" t="s">
        <v>82</v>
      </c>
      <c r="D30" s="38" t="s">
        <v>51</v>
      </c>
      <c r="E30" s="47" t="s">
        <v>83</v>
      </c>
      <c r="F30" s="33">
        <v>10000</v>
      </c>
      <c r="G30" s="33">
        <f t="shared" si="4"/>
        <v>11000</v>
      </c>
      <c r="H30" s="33">
        <v>10000</v>
      </c>
      <c r="I30" s="33">
        <v>1000</v>
      </c>
      <c r="J30" s="33">
        <v>10000</v>
      </c>
      <c r="K30" s="33">
        <v>10000</v>
      </c>
      <c r="L30" s="33">
        <v>10000</v>
      </c>
    </row>
    <row r="31" spans="1:12" s="50" customFormat="1" ht="106.5" customHeight="1" x14ac:dyDescent="0.3">
      <c r="A31" s="40" t="s">
        <v>67</v>
      </c>
      <c r="B31" s="48" t="s">
        <v>84</v>
      </c>
      <c r="C31" s="41" t="s">
        <v>85</v>
      </c>
      <c r="D31" s="42" t="s">
        <v>51</v>
      </c>
      <c r="E31" s="49" t="s">
        <v>86</v>
      </c>
      <c r="F31" s="43"/>
      <c r="G31" s="33">
        <f t="shared" si="4"/>
        <v>22000</v>
      </c>
      <c r="H31" s="43">
        <v>20000</v>
      </c>
      <c r="I31" s="43">
        <v>2000</v>
      </c>
      <c r="J31" s="43">
        <v>20000</v>
      </c>
      <c r="K31" s="43">
        <v>20000</v>
      </c>
      <c r="L31" s="43">
        <v>20000</v>
      </c>
    </row>
    <row r="32" spans="1:12" s="50" customFormat="1" ht="105.75" customHeight="1" x14ac:dyDescent="0.3">
      <c r="A32" s="40" t="s">
        <v>67</v>
      </c>
      <c r="B32" s="48" t="s">
        <v>76</v>
      </c>
      <c r="C32" s="41" t="s">
        <v>87</v>
      </c>
      <c r="D32" s="42" t="s">
        <v>51</v>
      </c>
      <c r="E32" s="49" t="s">
        <v>88</v>
      </c>
      <c r="F32" s="43"/>
      <c r="G32" s="33">
        <f t="shared" si="4"/>
        <v>16500</v>
      </c>
      <c r="H32" s="43">
        <v>15000</v>
      </c>
      <c r="I32" s="43">
        <v>1500</v>
      </c>
      <c r="J32" s="43">
        <v>15000</v>
      </c>
      <c r="K32" s="43">
        <v>15000</v>
      </c>
      <c r="L32" s="43">
        <v>15000</v>
      </c>
    </row>
    <row r="33" spans="1:12" ht="125.25" customHeight="1" x14ac:dyDescent="0.3">
      <c r="A33" s="36" t="s">
        <v>67</v>
      </c>
      <c r="B33" s="51" t="s">
        <v>89</v>
      </c>
      <c r="C33" s="37" t="s">
        <v>90</v>
      </c>
      <c r="D33" s="38" t="s">
        <v>51</v>
      </c>
      <c r="E33" s="47" t="s">
        <v>91</v>
      </c>
      <c r="F33" s="33">
        <v>5000</v>
      </c>
      <c r="G33" s="33">
        <f t="shared" si="4"/>
        <v>6500</v>
      </c>
      <c r="H33" s="33">
        <v>5000</v>
      </c>
      <c r="I33" s="33">
        <v>1500</v>
      </c>
      <c r="J33" s="33">
        <v>5000</v>
      </c>
      <c r="K33" s="33">
        <v>5000</v>
      </c>
      <c r="L33" s="33">
        <v>5000</v>
      </c>
    </row>
    <row r="34" spans="1:12" ht="95.1" customHeight="1" x14ac:dyDescent="0.3">
      <c r="A34" s="36" t="s">
        <v>67</v>
      </c>
      <c r="B34" s="37" t="s">
        <v>92</v>
      </c>
      <c r="C34" s="37" t="s">
        <v>93</v>
      </c>
      <c r="D34" s="38" t="s">
        <v>51</v>
      </c>
      <c r="E34" s="47" t="s">
        <v>94</v>
      </c>
      <c r="F34" s="33">
        <v>7000</v>
      </c>
      <c r="G34" s="33">
        <f t="shared" si="4"/>
        <v>12000</v>
      </c>
      <c r="H34" s="33">
        <v>7000</v>
      </c>
      <c r="I34" s="33">
        <v>5000</v>
      </c>
      <c r="J34" s="33">
        <v>7000</v>
      </c>
      <c r="K34" s="33">
        <v>7000</v>
      </c>
      <c r="L34" s="33">
        <v>7000</v>
      </c>
    </row>
    <row r="35" spans="1:12" ht="99" customHeight="1" x14ac:dyDescent="0.3">
      <c r="A35" s="36" t="s">
        <v>67</v>
      </c>
      <c r="B35" s="37" t="s">
        <v>95</v>
      </c>
      <c r="C35" s="37" t="s">
        <v>96</v>
      </c>
      <c r="D35" s="38" t="s">
        <v>51</v>
      </c>
      <c r="E35" s="47" t="s">
        <v>97</v>
      </c>
      <c r="F35" s="33">
        <v>2000</v>
      </c>
      <c r="G35" s="33">
        <f t="shared" si="4"/>
        <v>2250</v>
      </c>
      <c r="H35" s="33">
        <v>2000</v>
      </c>
      <c r="I35" s="33">
        <v>250</v>
      </c>
      <c r="J35" s="33">
        <v>2000</v>
      </c>
      <c r="K35" s="33">
        <v>2000</v>
      </c>
      <c r="L35" s="33">
        <v>2000</v>
      </c>
    </row>
    <row r="36" spans="1:12" ht="143.25" customHeight="1" x14ac:dyDescent="0.3">
      <c r="A36" s="36" t="s">
        <v>67</v>
      </c>
      <c r="B36" s="37" t="s">
        <v>98</v>
      </c>
      <c r="C36" s="37" t="s">
        <v>99</v>
      </c>
      <c r="D36" s="38" t="s">
        <v>51</v>
      </c>
      <c r="E36" s="47" t="s">
        <v>100</v>
      </c>
      <c r="F36" s="33">
        <v>40000</v>
      </c>
      <c r="G36" s="33">
        <f t="shared" si="4"/>
        <v>40000</v>
      </c>
      <c r="H36" s="33">
        <v>40000</v>
      </c>
      <c r="I36" s="33"/>
      <c r="J36" s="33">
        <v>40000</v>
      </c>
      <c r="K36" s="33">
        <v>40000</v>
      </c>
      <c r="L36" s="33">
        <v>40000</v>
      </c>
    </row>
    <row r="37" spans="1:12" ht="173.25" customHeight="1" x14ac:dyDescent="0.3">
      <c r="A37" s="36" t="s">
        <v>67</v>
      </c>
      <c r="B37" s="37" t="s">
        <v>98</v>
      </c>
      <c r="C37" s="37" t="s">
        <v>101</v>
      </c>
      <c r="D37" s="38" t="s">
        <v>51</v>
      </c>
      <c r="E37" s="47" t="s">
        <v>102</v>
      </c>
      <c r="F37" s="33">
        <v>150000</v>
      </c>
      <c r="G37" s="33">
        <f t="shared" si="4"/>
        <v>150000</v>
      </c>
      <c r="H37" s="33">
        <v>150000</v>
      </c>
      <c r="I37" s="33"/>
      <c r="J37" s="33">
        <v>150000</v>
      </c>
      <c r="K37" s="33">
        <v>150000</v>
      </c>
      <c r="L37" s="33">
        <v>150000</v>
      </c>
    </row>
    <row r="38" spans="1:12" ht="84.95" customHeight="1" x14ac:dyDescent="0.3">
      <c r="A38" s="36" t="s">
        <v>103</v>
      </c>
      <c r="B38" s="37" t="s">
        <v>104</v>
      </c>
      <c r="C38" s="37" t="s">
        <v>105</v>
      </c>
      <c r="D38" s="38" t="s">
        <v>106</v>
      </c>
      <c r="E38" s="39" t="s">
        <v>107</v>
      </c>
      <c r="F38" s="33"/>
      <c r="G38" s="33">
        <v>100000</v>
      </c>
      <c r="H38" s="33">
        <v>80000</v>
      </c>
      <c r="I38" s="33">
        <v>20000</v>
      </c>
      <c r="J38" s="33">
        <v>80000</v>
      </c>
      <c r="K38" s="33">
        <v>80000</v>
      </c>
      <c r="L38" s="33">
        <v>80000</v>
      </c>
    </row>
    <row r="39" spans="1:12" s="50" customFormat="1" ht="84.95" customHeight="1" x14ac:dyDescent="0.3">
      <c r="A39" s="40" t="s">
        <v>67</v>
      </c>
      <c r="B39" s="44" t="s">
        <v>108</v>
      </c>
      <c r="C39" s="37" t="s">
        <v>109</v>
      </c>
      <c r="D39" s="38" t="s">
        <v>110</v>
      </c>
      <c r="E39" s="39" t="s">
        <v>111</v>
      </c>
      <c r="F39" s="33"/>
      <c r="G39" s="33">
        <v>89600</v>
      </c>
      <c r="H39" s="33">
        <v>89600</v>
      </c>
      <c r="I39" s="33">
        <v>0</v>
      </c>
      <c r="J39" s="33">
        <v>89600</v>
      </c>
      <c r="K39" s="33">
        <v>89600</v>
      </c>
      <c r="L39" s="33">
        <v>89600</v>
      </c>
    </row>
    <row r="40" spans="1:12" ht="84.95" customHeight="1" x14ac:dyDescent="0.3">
      <c r="A40" s="36" t="s">
        <v>67</v>
      </c>
      <c r="B40" s="44" t="s">
        <v>108</v>
      </c>
      <c r="C40" s="37" t="s">
        <v>112</v>
      </c>
      <c r="D40" s="38" t="s">
        <v>110</v>
      </c>
      <c r="E40" s="39" t="s">
        <v>113</v>
      </c>
      <c r="F40" s="33"/>
      <c r="G40" s="33">
        <v>700000</v>
      </c>
      <c r="H40" s="33">
        <v>700000</v>
      </c>
      <c r="I40" s="33"/>
      <c r="J40" s="33">
        <v>700000</v>
      </c>
      <c r="K40" s="33">
        <v>700000</v>
      </c>
      <c r="L40" s="33">
        <v>700000</v>
      </c>
    </row>
    <row r="41" spans="1:12" ht="84.95" customHeight="1" x14ac:dyDescent="0.3">
      <c r="A41" s="36" t="s">
        <v>67</v>
      </c>
      <c r="B41" s="44" t="s">
        <v>114</v>
      </c>
      <c r="C41" s="37" t="s">
        <v>115</v>
      </c>
      <c r="D41" s="38" t="s">
        <v>110</v>
      </c>
      <c r="E41" s="39" t="s">
        <v>116</v>
      </c>
      <c r="F41" s="33"/>
      <c r="G41" s="33">
        <v>60000</v>
      </c>
      <c r="H41" s="33">
        <v>60000</v>
      </c>
      <c r="I41" s="33"/>
      <c r="J41" s="33">
        <v>60000</v>
      </c>
      <c r="K41" s="33">
        <v>60000</v>
      </c>
      <c r="L41" s="33">
        <v>60000</v>
      </c>
    </row>
    <row r="42" spans="1:12" ht="84.95" customHeight="1" x14ac:dyDescent="0.3">
      <c r="A42" s="36" t="s">
        <v>67</v>
      </c>
      <c r="B42" s="44" t="s">
        <v>117</v>
      </c>
      <c r="C42" s="37" t="s">
        <v>118</v>
      </c>
      <c r="D42" s="38" t="s">
        <v>110</v>
      </c>
      <c r="E42" s="39" t="s">
        <v>119</v>
      </c>
      <c r="F42" s="33">
        <v>250000</v>
      </c>
      <c r="G42" s="33">
        <v>200000</v>
      </c>
      <c r="H42" s="33">
        <v>200000</v>
      </c>
      <c r="I42" s="33"/>
      <c r="J42" s="33">
        <v>200000</v>
      </c>
      <c r="K42" s="33">
        <v>200000</v>
      </c>
      <c r="L42" s="33">
        <v>200000</v>
      </c>
    </row>
    <row r="43" spans="1:12" ht="84.95" customHeight="1" x14ac:dyDescent="0.3">
      <c r="A43" s="36" t="s">
        <v>67</v>
      </c>
      <c r="B43" s="44" t="s">
        <v>120</v>
      </c>
      <c r="C43" s="37" t="s">
        <v>121</v>
      </c>
      <c r="D43" s="38" t="s">
        <v>110</v>
      </c>
      <c r="E43" s="39" t="s">
        <v>122</v>
      </c>
      <c r="F43" s="33"/>
      <c r="G43" s="33">
        <v>300000</v>
      </c>
      <c r="H43" s="33">
        <v>240000</v>
      </c>
      <c r="I43" s="33">
        <v>60000</v>
      </c>
      <c r="J43" s="33">
        <v>240000</v>
      </c>
      <c r="K43" s="33">
        <v>240000</v>
      </c>
      <c r="L43" s="33">
        <v>240000</v>
      </c>
    </row>
    <row r="44" spans="1:12" ht="84.95" customHeight="1" x14ac:dyDescent="0.3">
      <c r="A44" s="36" t="s">
        <v>67</v>
      </c>
      <c r="B44" s="44" t="s">
        <v>98</v>
      </c>
      <c r="C44" s="37" t="s">
        <v>123</v>
      </c>
      <c r="D44" s="38" t="s">
        <v>110</v>
      </c>
      <c r="E44" s="39" t="s">
        <v>124</v>
      </c>
      <c r="F44" s="33">
        <v>638000</v>
      </c>
      <c r="G44" s="33">
        <f>SUM(H44:I44)</f>
        <v>362000</v>
      </c>
      <c r="H44" s="33">
        <v>362000</v>
      </c>
      <c r="I44" s="33"/>
      <c r="J44" s="33">
        <v>362000</v>
      </c>
      <c r="K44" s="33">
        <v>362000</v>
      </c>
      <c r="L44" s="33">
        <v>362000</v>
      </c>
    </row>
    <row r="45" spans="1:12" ht="60.75" customHeight="1" x14ac:dyDescent="0.3">
      <c r="A45" s="35" t="s">
        <v>125</v>
      </c>
      <c r="B45" s="35"/>
      <c r="C45" s="14">
        <f>SUBTOTAL(103,C46:C48)</f>
        <v>3</v>
      </c>
      <c r="D45" s="14"/>
      <c r="E45" s="14"/>
      <c r="F45" s="52">
        <f t="shared" ref="F45:L45" si="5">SUBTOTAL(9,F46:F48)</f>
        <v>248009</v>
      </c>
      <c r="G45" s="15">
        <f t="shared" si="5"/>
        <v>165200</v>
      </c>
      <c r="H45" s="15">
        <f t="shared" si="5"/>
        <v>145600</v>
      </c>
      <c r="I45" s="15">
        <f t="shared" si="5"/>
        <v>19600</v>
      </c>
      <c r="J45" s="15">
        <f t="shared" si="5"/>
        <v>145600</v>
      </c>
      <c r="K45" s="15">
        <f t="shared" si="5"/>
        <v>145600</v>
      </c>
      <c r="L45" s="15">
        <f t="shared" si="5"/>
        <v>145600</v>
      </c>
    </row>
    <row r="46" spans="1:12" ht="84.95" customHeight="1" x14ac:dyDescent="0.3">
      <c r="A46" s="36" t="s">
        <v>126</v>
      </c>
      <c r="B46" s="38" t="s">
        <v>127</v>
      </c>
      <c r="C46" s="37" t="s">
        <v>128</v>
      </c>
      <c r="D46" s="38" t="s">
        <v>110</v>
      </c>
      <c r="E46" s="37" t="s">
        <v>129</v>
      </c>
      <c r="F46" s="53">
        <v>153600</v>
      </c>
      <c r="G46" s="33">
        <f>SUM(H46:I46)</f>
        <v>98000</v>
      </c>
      <c r="H46" s="33">
        <v>78400</v>
      </c>
      <c r="I46" s="33">
        <v>19600</v>
      </c>
      <c r="J46" s="33">
        <v>78400</v>
      </c>
      <c r="K46" s="33">
        <v>78400</v>
      </c>
      <c r="L46" s="33">
        <v>78400</v>
      </c>
    </row>
    <row r="47" spans="1:12" ht="84.95" customHeight="1" x14ac:dyDescent="0.3">
      <c r="A47" s="36" t="s">
        <v>126</v>
      </c>
      <c r="B47" s="54" t="s">
        <v>130</v>
      </c>
      <c r="C47" s="37" t="s">
        <v>131</v>
      </c>
      <c r="D47" s="38" t="s">
        <v>110</v>
      </c>
      <c r="E47" s="37" t="s">
        <v>132</v>
      </c>
      <c r="F47" s="33">
        <v>68114</v>
      </c>
      <c r="G47" s="33">
        <f>SUM(H47:I47)</f>
        <v>48000</v>
      </c>
      <c r="H47" s="33">
        <v>48000</v>
      </c>
      <c r="I47" s="33">
        <v>0</v>
      </c>
      <c r="J47" s="33">
        <v>48000</v>
      </c>
      <c r="K47" s="33">
        <v>48000</v>
      </c>
      <c r="L47" s="33">
        <v>48000</v>
      </c>
    </row>
    <row r="48" spans="1:12" ht="84.95" customHeight="1" x14ac:dyDescent="0.3">
      <c r="A48" s="36" t="s">
        <v>126</v>
      </c>
      <c r="B48" s="54" t="s">
        <v>133</v>
      </c>
      <c r="C48" s="37" t="s">
        <v>134</v>
      </c>
      <c r="D48" s="38" t="s">
        <v>110</v>
      </c>
      <c r="E48" s="37" t="s">
        <v>135</v>
      </c>
      <c r="F48" s="33">
        <v>26295</v>
      </c>
      <c r="G48" s="33">
        <f>SUM(H48:I48)</f>
        <v>19200</v>
      </c>
      <c r="H48" s="33">
        <v>19200</v>
      </c>
      <c r="I48" s="33">
        <v>0</v>
      </c>
      <c r="J48" s="33">
        <v>19200</v>
      </c>
      <c r="K48" s="33">
        <v>19200</v>
      </c>
      <c r="L48" s="33">
        <v>19200</v>
      </c>
    </row>
    <row r="49" spans="1:14" ht="65.099999999999994" customHeight="1" x14ac:dyDescent="0.3">
      <c r="A49" s="55" t="s">
        <v>136</v>
      </c>
      <c r="B49" s="56"/>
      <c r="C49" s="14">
        <v>63</v>
      </c>
      <c r="D49" s="14"/>
      <c r="E49" s="14"/>
      <c r="F49" s="57">
        <f t="shared" ref="F49:L49" si="6">SUM(F50:F112)</f>
        <v>5016786</v>
      </c>
      <c r="G49" s="57">
        <f t="shared" si="6"/>
        <v>15850461.689999999</v>
      </c>
      <c r="H49" s="57">
        <f t="shared" si="6"/>
        <v>7906780.9000000004</v>
      </c>
      <c r="I49" s="57">
        <f t="shared" si="6"/>
        <v>7943680.79</v>
      </c>
      <c r="J49" s="57">
        <f t="shared" si="6"/>
        <v>7906781</v>
      </c>
      <c r="K49" s="57">
        <f t="shared" si="6"/>
        <v>7906781</v>
      </c>
      <c r="L49" s="57">
        <f t="shared" si="6"/>
        <v>7906781</v>
      </c>
      <c r="N49" s="58"/>
    </row>
    <row r="50" spans="1:14" ht="65.099999999999994" customHeight="1" x14ac:dyDescent="0.3">
      <c r="A50" s="59" t="s">
        <v>137</v>
      </c>
      <c r="B50" s="60" t="s">
        <v>138</v>
      </c>
      <c r="C50" s="60" t="s">
        <v>139</v>
      </c>
      <c r="D50" s="61" t="s">
        <v>51</v>
      </c>
      <c r="E50" s="60" t="s">
        <v>140</v>
      </c>
      <c r="F50" s="53">
        <v>22000</v>
      </c>
      <c r="G50" s="53">
        <f t="shared" ref="G50:G73" si="7">SUM(H50:I50)</f>
        <v>22000</v>
      </c>
      <c r="H50" s="53">
        <v>22000</v>
      </c>
      <c r="I50" s="53"/>
      <c r="J50" s="53">
        <v>22000</v>
      </c>
      <c r="K50" s="53">
        <v>22000</v>
      </c>
      <c r="L50" s="53">
        <v>22000</v>
      </c>
    </row>
    <row r="51" spans="1:14" ht="65.099999999999994" customHeight="1" x14ac:dyDescent="0.3">
      <c r="A51" s="59" t="s">
        <v>137</v>
      </c>
      <c r="B51" s="60" t="s">
        <v>141</v>
      </c>
      <c r="C51" s="60" t="s">
        <v>142</v>
      </c>
      <c r="D51" s="61" t="s">
        <v>110</v>
      </c>
      <c r="E51" s="60" t="s">
        <v>143</v>
      </c>
      <c r="F51" s="53"/>
      <c r="G51" s="53">
        <f t="shared" si="7"/>
        <v>80000</v>
      </c>
      <c r="H51" s="53">
        <v>64000</v>
      </c>
      <c r="I51" s="53">
        <v>16000</v>
      </c>
      <c r="J51" s="53">
        <v>64000</v>
      </c>
      <c r="K51" s="53">
        <v>64000</v>
      </c>
      <c r="L51" s="53">
        <v>64000</v>
      </c>
    </row>
    <row r="52" spans="1:14" ht="65.099999999999994" customHeight="1" x14ac:dyDescent="0.3">
      <c r="A52" s="62" t="s">
        <v>137</v>
      </c>
      <c r="B52" s="37" t="s">
        <v>144</v>
      </c>
      <c r="C52" s="37" t="s">
        <v>145</v>
      </c>
      <c r="D52" s="38" t="s">
        <v>110</v>
      </c>
      <c r="E52" s="37" t="s">
        <v>146</v>
      </c>
      <c r="F52" s="33">
        <v>11900</v>
      </c>
      <c r="G52" s="53">
        <f t="shared" si="7"/>
        <v>24000</v>
      </c>
      <c r="H52" s="33">
        <v>16800</v>
      </c>
      <c r="I52" s="33">
        <v>7200</v>
      </c>
      <c r="J52" s="33">
        <v>16800</v>
      </c>
      <c r="K52" s="33">
        <v>16800</v>
      </c>
      <c r="L52" s="33">
        <v>16800</v>
      </c>
    </row>
    <row r="53" spans="1:14" ht="65.099999999999994" customHeight="1" x14ac:dyDescent="0.3">
      <c r="A53" s="62" t="s">
        <v>137</v>
      </c>
      <c r="B53" s="37" t="s">
        <v>147</v>
      </c>
      <c r="C53" s="37" t="s">
        <v>148</v>
      </c>
      <c r="D53" s="38" t="s">
        <v>110</v>
      </c>
      <c r="E53" s="37" t="s">
        <v>149</v>
      </c>
      <c r="F53" s="33">
        <v>15300</v>
      </c>
      <c r="G53" s="53">
        <f t="shared" si="7"/>
        <v>35070</v>
      </c>
      <c r="H53" s="33">
        <v>17535</v>
      </c>
      <c r="I53" s="33">
        <v>17535</v>
      </c>
      <c r="J53" s="33">
        <v>17535</v>
      </c>
      <c r="K53" s="33">
        <v>17535</v>
      </c>
      <c r="L53" s="33">
        <v>17535</v>
      </c>
    </row>
    <row r="54" spans="1:14" ht="65.099999999999994" customHeight="1" x14ac:dyDescent="0.3">
      <c r="A54" s="62" t="s">
        <v>137</v>
      </c>
      <c r="B54" s="37" t="s">
        <v>150</v>
      </c>
      <c r="C54" s="37" t="s">
        <v>151</v>
      </c>
      <c r="D54" s="38" t="s">
        <v>110</v>
      </c>
      <c r="E54" s="37" t="s">
        <v>152</v>
      </c>
      <c r="F54" s="33">
        <v>34166</v>
      </c>
      <c r="G54" s="53">
        <f t="shared" si="7"/>
        <v>48124</v>
      </c>
      <c r="H54" s="33">
        <v>28000</v>
      </c>
      <c r="I54" s="33">
        <v>20124</v>
      </c>
      <c r="J54" s="33">
        <v>28000</v>
      </c>
      <c r="K54" s="33">
        <v>28000</v>
      </c>
      <c r="L54" s="33">
        <v>28000</v>
      </c>
    </row>
    <row r="55" spans="1:14" ht="65.099999999999994" customHeight="1" x14ac:dyDescent="0.3">
      <c r="A55" s="62" t="s">
        <v>137</v>
      </c>
      <c r="B55" s="37" t="s">
        <v>153</v>
      </c>
      <c r="C55" s="63" t="s">
        <v>154</v>
      </c>
      <c r="D55" s="38" t="s">
        <v>110</v>
      </c>
      <c r="E55" s="37" t="s">
        <v>155</v>
      </c>
      <c r="F55" s="33">
        <v>275000</v>
      </c>
      <c r="G55" s="53">
        <f t="shared" si="7"/>
        <v>343480</v>
      </c>
      <c r="H55" s="33">
        <v>150000</v>
      </c>
      <c r="I55" s="33">
        <v>193480</v>
      </c>
      <c r="J55" s="33">
        <v>150000</v>
      </c>
      <c r="K55" s="33">
        <v>150000</v>
      </c>
      <c r="L55" s="33">
        <v>150000</v>
      </c>
    </row>
    <row r="56" spans="1:14" ht="65.099999999999994" customHeight="1" x14ac:dyDescent="0.3">
      <c r="A56" s="62" t="s">
        <v>137</v>
      </c>
      <c r="B56" s="37" t="s">
        <v>156</v>
      </c>
      <c r="C56" s="37" t="s">
        <v>157</v>
      </c>
      <c r="D56" s="38" t="s">
        <v>110</v>
      </c>
      <c r="E56" s="37" t="s">
        <v>158</v>
      </c>
      <c r="F56" s="33">
        <v>37321</v>
      </c>
      <c r="G56" s="53">
        <f t="shared" si="7"/>
        <v>46600</v>
      </c>
      <c r="H56" s="33">
        <v>23300</v>
      </c>
      <c r="I56" s="33">
        <v>23300</v>
      </c>
      <c r="J56" s="33">
        <v>23300</v>
      </c>
      <c r="K56" s="33">
        <v>23300</v>
      </c>
      <c r="L56" s="33">
        <v>23300</v>
      </c>
    </row>
    <row r="57" spans="1:14" ht="65.099999999999994" customHeight="1" x14ac:dyDescent="0.3">
      <c r="A57" s="59" t="s">
        <v>137</v>
      </c>
      <c r="B57" s="60" t="s">
        <v>159</v>
      </c>
      <c r="C57" s="60" t="s">
        <v>160</v>
      </c>
      <c r="D57" s="61" t="s">
        <v>110</v>
      </c>
      <c r="E57" s="60" t="s">
        <v>161</v>
      </c>
      <c r="F57" s="53">
        <v>1445042</v>
      </c>
      <c r="G57" s="53">
        <f t="shared" si="7"/>
        <v>4428694.6899999995</v>
      </c>
      <c r="H57" s="53">
        <v>1440269.9</v>
      </c>
      <c r="I57" s="53">
        <v>2988424.79</v>
      </c>
      <c r="J57" s="53">
        <v>1440270</v>
      </c>
      <c r="K57" s="53">
        <v>1440270</v>
      </c>
      <c r="L57" s="53">
        <v>1440270</v>
      </c>
    </row>
    <row r="58" spans="1:14" ht="65.099999999999994" customHeight="1" x14ac:dyDescent="0.3">
      <c r="A58" s="59" t="s">
        <v>137</v>
      </c>
      <c r="B58" s="60" t="s">
        <v>162</v>
      </c>
      <c r="C58" s="60" t="s">
        <v>163</v>
      </c>
      <c r="D58" s="61" t="s">
        <v>110</v>
      </c>
      <c r="E58" s="60" t="s">
        <v>164</v>
      </c>
      <c r="F58" s="53">
        <v>20000</v>
      </c>
      <c r="G58" s="53">
        <f t="shared" si="7"/>
        <v>36000</v>
      </c>
      <c r="H58" s="53">
        <v>18000</v>
      </c>
      <c r="I58" s="53">
        <v>18000</v>
      </c>
      <c r="J58" s="53">
        <v>18000</v>
      </c>
      <c r="K58" s="53">
        <v>18000</v>
      </c>
      <c r="L58" s="53">
        <v>18000</v>
      </c>
    </row>
    <row r="59" spans="1:14" ht="65.099999999999994" customHeight="1" x14ac:dyDescent="0.3">
      <c r="A59" s="59" t="s">
        <v>137</v>
      </c>
      <c r="B59" s="60" t="s">
        <v>162</v>
      </c>
      <c r="C59" s="60" t="s">
        <v>165</v>
      </c>
      <c r="D59" s="61" t="s">
        <v>110</v>
      </c>
      <c r="E59" s="60" t="s">
        <v>166</v>
      </c>
      <c r="F59" s="53">
        <v>10500</v>
      </c>
      <c r="G59" s="53">
        <f t="shared" si="7"/>
        <v>18900</v>
      </c>
      <c r="H59" s="53">
        <v>9450</v>
      </c>
      <c r="I59" s="53">
        <v>9450</v>
      </c>
      <c r="J59" s="53">
        <v>9450</v>
      </c>
      <c r="K59" s="53">
        <v>9450</v>
      </c>
      <c r="L59" s="53">
        <v>9450</v>
      </c>
    </row>
    <row r="60" spans="1:14" ht="65.099999999999994" customHeight="1" x14ac:dyDescent="0.3">
      <c r="A60" s="59" t="s">
        <v>137</v>
      </c>
      <c r="B60" s="60" t="s">
        <v>162</v>
      </c>
      <c r="C60" s="60" t="s">
        <v>167</v>
      </c>
      <c r="D60" s="61" t="s">
        <v>110</v>
      </c>
      <c r="E60" s="60" t="s">
        <v>168</v>
      </c>
      <c r="F60" s="53">
        <v>2000</v>
      </c>
      <c r="G60" s="53">
        <f t="shared" si="7"/>
        <v>3600</v>
      </c>
      <c r="H60" s="53">
        <v>1800</v>
      </c>
      <c r="I60" s="53">
        <v>1800</v>
      </c>
      <c r="J60" s="53">
        <v>1800</v>
      </c>
      <c r="K60" s="53">
        <v>1800</v>
      </c>
      <c r="L60" s="53">
        <v>1800</v>
      </c>
    </row>
    <row r="61" spans="1:14" ht="65.099999999999994" customHeight="1" x14ac:dyDescent="0.3">
      <c r="A61" s="59" t="s">
        <v>137</v>
      </c>
      <c r="B61" s="60" t="s">
        <v>162</v>
      </c>
      <c r="C61" s="60" t="s">
        <v>169</v>
      </c>
      <c r="D61" s="61" t="s">
        <v>51</v>
      </c>
      <c r="E61" s="60" t="s">
        <v>170</v>
      </c>
      <c r="F61" s="53">
        <v>50</v>
      </c>
      <c r="G61" s="53">
        <f t="shared" si="7"/>
        <v>50000</v>
      </c>
      <c r="H61" s="53">
        <v>30000</v>
      </c>
      <c r="I61" s="53">
        <v>20000</v>
      </c>
      <c r="J61" s="53">
        <v>30000</v>
      </c>
      <c r="K61" s="53">
        <v>30000</v>
      </c>
      <c r="L61" s="53">
        <v>30000</v>
      </c>
    </row>
    <row r="62" spans="1:14" ht="65.099999999999994" customHeight="1" x14ac:dyDescent="0.3">
      <c r="A62" s="59" t="s">
        <v>171</v>
      </c>
      <c r="B62" s="60" t="s">
        <v>172</v>
      </c>
      <c r="C62" s="60" t="s">
        <v>173</v>
      </c>
      <c r="D62" s="61" t="s">
        <v>60</v>
      </c>
      <c r="E62" s="60" t="s">
        <v>174</v>
      </c>
      <c r="F62" s="53">
        <v>1002540</v>
      </c>
      <c r="G62" s="53">
        <f t="shared" si="7"/>
        <v>849058</v>
      </c>
      <c r="H62" s="53">
        <v>849058</v>
      </c>
      <c r="I62" s="53">
        <v>0</v>
      </c>
      <c r="J62" s="53">
        <v>849058</v>
      </c>
      <c r="K62" s="53">
        <v>849058</v>
      </c>
      <c r="L62" s="53">
        <v>849058</v>
      </c>
    </row>
    <row r="63" spans="1:14" ht="65.099999999999994" customHeight="1" x14ac:dyDescent="0.3">
      <c r="A63" s="59" t="s">
        <v>171</v>
      </c>
      <c r="B63" s="60" t="s">
        <v>172</v>
      </c>
      <c r="C63" s="60" t="s">
        <v>175</v>
      </c>
      <c r="D63" s="61" t="s">
        <v>60</v>
      </c>
      <c r="E63" s="60" t="s">
        <v>176</v>
      </c>
      <c r="F63" s="53">
        <v>137760</v>
      </c>
      <c r="G63" s="53">
        <f t="shared" si="7"/>
        <v>126000</v>
      </c>
      <c r="H63" s="53">
        <v>126000</v>
      </c>
      <c r="I63" s="53">
        <v>0</v>
      </c>
      <c r="J63" s="53">
        <v>126000</v>
      </c>
      <c r="K63" s="53">
        <v>126000</v>
      </c>
      <c r="L63" s="53">
        <v>126000</v>
      </c>
    </row>
    <row r="64" spans="1:14" ht="65.099999999999994" customHeight="1" x14ac:dyDescent="0.3">
      <c r="A64" s="59" t="s">
        <v>171</v>
      </c>
      <c r="B64" s="60" t="s">
        <v>177</v>
      </c>
      <c r="C64" s="60" t="s">
        <v>178</v>
      </c>
      <c r="D64" s="61" t="s">
        <v>60</v>
      </c>
      <c r="E64" s="60" t="s">
        <v>179</v>
      </c>
      <c r="F64" s="53">
        <v>29500</v>
      </c>
      <c r="G64" s="53">
        <f t="shared" si="7"/>
        <v>58000</v>
      </c>
      <c r="H64" s="53">
        <v>29000</v>
      </c>
      <c r="I64" s="53">
        <v>29000</v>
      </c>
      <c r="J64" s="53">
        <v>29000</v>
      </c>
      <c r="K64" s="53">
        <v>29000</v>
      </c>
      <c r="L64" s="53">
        <v>29000</v>
      </c>
    </row>
    <row r="65" spans="1:12" ht="65.099999999999994" customHeight="1" x14ac:dyDescent="0.3">
      <c r="A65" s="59" t="s">
        <v>171</v>
      </c>
      <c r="B65" s="60" t="s">
        <v>180</v>
      </c>
      <c r="C65" s="60" t="s">
        <v>181</v>
      </c>
      <c r="D65" s="61" t="s">
        <v>60</v>
      </c>
      <c r="E65" s="60" t="s">
        <v>182</v>
      </c>
      <c r="F65" s="53">
        <v>16000</v>
      </c>
      <c r="G65" s="53">
        <f t="shared" si="7"/>
        <v>135000</v>
      </c>
      <c r="H65" s="53">
        <v>67500</v>
      </c>
      <c r="I65" s="53">
        <v>67500</v>
      </c>
      <c r="J65" s="53">
        <v>67500</v>
      </c>
      <c r="K65" s="53">
        <v>67500</v>
      </c>
      <c r="L65" s="53">
        <v>67500</v>
      </c>
    </row>
    <row r="66" spans="1:12" s="67" customFormat="1" ht="65.099999999999994" customHeight="1" x14ac:dyDescent="0.3">
      <c r="A66" s="64" t="s">
        <v>137</v>
      </c>
      <c r="B66" s="65" t="s">
        <v>183</v>
      </c>
      <c r="C66" s="65" t="s">
        <v>184</v>
      </c>
      <c r="D66" s="61" t="s">
        <v>110</v>
      </c>
      <c r="E66" s="65" t="s">
        <v>185</v>
      </c>
      <c r="F66" s="66">
        <v>0</v>
      </c>
      <c r="G66" s="53">
        <f t="shared" si="7"/>
        <v>220000</v>
      </c>
      <c r="H66" s="66">
        <v>110000</v>
      </c>
      <c r="I66" s="66">
        <v>110000</v>
      </c>
      <c r="J66" s="66">
        <v>110000</v>
      </c>
      <c r="K66" s="66">
        <v>110000</v>
      </c>
      <c r="L66" s="66">
        <v>110000</v>
      </c>
    </row>
    <row r="67" spans="1:12" s="67" customFormat="1" ht="65.099999999999994" customHeight="1" x14ac:dyDescent="0.3">
      <c r="A67" s="64" t="s">
        <v>137</v>
      </c>
      <c r="B67" s="65" t="s">
        <v>186</v>
      </c>
      <c r="C67" s="68" t="s">
        <v>187</v>
      </c>
      <c r="D67" s="69" t="s">
        <v>110</v>
      </c>
      <c r="E67" s="68" t="s">
        <v>188</v>
      </c>
      <c r="F67" s="70">
        <v>0</v>
      </c>
      <c r="G67" s="53">
        <f t="shared" si="7"/>
        <v>108000</v>
      </c>
      <c r="H67" s="70">
        <v>54000</v>
      </c>
      <c r="I67" s="70">
        <v>54000</v>
      </c>
      <c r="J67" s="70">
        <v>54000</v>
      </c>
      <c r="K67" s="70">
        <v>54000</v>
      </c>
      <c r="L67" s="70">
        <v>54000</v>
      </c>
    </row>
    <row r="68" spans="1:12" s="67" customFormat="1" ht="65.099999999999994" customHeight="1" x14ac:dyDescent="0.3">
      <c r="A68" s="64" t="s">
        <v>137</v>
      </c>
      <c r="B68" s="65" t="s">
        <v>189</v>
      </c>
      <c r="C68" s="68" t="s">
        <v>190</v>
      </c>
      <c r="D68" s="69" t="s">
        <v>110</v>
      </c>
      <c r="E68" s="68" t="s">
        <v>191</v>
      </c>
      <c r="F68" s="70">
        <v>0</v>
      </c>
      <c r="G68" s="53">
        <f t="shared" si="7"/>
        <v>54000</v>
      </c>
      <c r="H68" s="70">
        <v>27000</v>
      </c>
      <c r="I68" s="70">
        <v>27000</v>
      </c>
      <c r="J68" s="70">
        <v>27000</v>
      </c>
      <c r="K68" s="70">
        <v>27000</v>
      </c>
      <c r="L68" s="70">
        <v>27000</v>
      </c>
    </row>
    <row r="69" spans="1:12" s="67" customFormat="1" ht="65.099999999999994" customHeight="1" x14ac:dyDescent="0.3">
      <c r="A69" s="64" t="s">
        <v>137</v>
      </c>
      <c r="B69" s="65" t="s">
        <v>192</v>
      </c>
      <c r="C69" s="68" t="s">
        <v>193</v>
      </c>
      <c r="D69" s="69" t="s">
        <v>110</v>
      </c>
      <c r="E69" s="68" t="s">
        <v>194</v>
      </c>
      <c r="F69" s="70">
        <v>0</v>
      </c>
      <c r="G69" s="53">
        <f t="shared" si="7"/>
        <v>24000</v>
      </c>
      <c r="H69" s="70">
        <v>12000</v>
      </c>
      <c r="I69" s="70">
        <v>12000</v>
      </c>
      <c r="J69" s="70">
        <v>12000</v>
      </c>
      <c r="K69" s="70">
        <v>12000</v>
      </c>
      <c r="L69" s="70">
        <v>12000</v>
      </c>
    </row>
    <row r="70" spans="1:12" ht="65.099999999999994" customHeight="1" x14ac:dyDescent="0.3">
      <c r="A70" s="64" t="s">
        <v>137</v>
      </c>
      <c r="B70" s="65" t="s">
        <v>195</v>
      </c>
      <c r="C70" s="37" t="s">
        <v>196</v>
      </c>
      <c r="D70" s="69" t="s">
        <v>110</v>
      </c>
      <c r="E70" s="68" t="s">
        <v>197</v>
      </c>
      <c r="F70" s="71">
        <v>0</v>
      </c>
      <c r="G70" s="53">
        <f t="shared" si="7"/>
        <v>720000</v>
      </c>
      <c r="H70" s="71">
        <v>360000</v>
      </c>
      <c r="I70" s="71">
        <v>360000</v>
      </c>
      <c r="J70" s="71">
        <v>360000</v>
      </c>
      <c r="K70" s="71">
        <v>360000</v>
      </c>
      <c r="L70" s="71">
        <v>360000</v>
      </c>
    </row>
    <row r="71" spans="1:12" ht="65.099999999999994" customHeight="1" x14ac:dyDescent="0.3">
      <c r="A71" s="64" t="s">
        <v>137</v>
      </c>
      <c r="B71" s="60" t="s">
        <v>198</v>
      </c>
      <c r="C71" s="60" t="s">
        <v>199</v>
      </c>
      <c r="D71" s="61" t="s">
        <v>110</v>
      </c>
      <c r="E71" s="60" t="s">
        <v>200</v>
      </c>
      <c r="F71" s="53">
        <v>18200</v>
      </c>
      <c r="G71" s="53">
        <f t="shared" si="7"/>
        <v>22000</v>
      </c>
      <c r="H71" s="53">
        <v>15400</v>
      </c>
      <c r="I71" s="53">
        <v>6600</v>
      </c>
      <c r="J71" s="53">
        <v>15400</v>
      </c>
      <c r="K71" s="53">
        <v>15400</v>
      </c>
      <c r="L71" s="53">
        <v>15400</v>
      </c>
    </row>
    <row r="72" spans="1:12" ht="65.099999999999994" customHeight="1" x14ac:dyDescent="0.3">
      <c r="A72" s="59" t="s">
        <v>137</v>
      </c>
      <c r="B72" s="60" t="s">
        <v>201</v>
      </c>
      <c r="C72" s="60" t="s">
        <v>202</v>
      </c>
      <c r="D72" s="61" t="s">
        <v>110</v>
      </c>
      <c r="E72" s="60" t="s">
        <v>203</v>
      </c>
      <c r="F72" s="53">
        <v>219500</v>
      </c>
      <c r="G72" s="53">
        <f t="shared" si="7"/>
        <v>361000</v>
      </c>
      <c r="H72" s="53">
        <v>180500</v>
      </c>
      <c r="I72" s="53">
        <v>180500</v>
      </c>
      <c r="J72" s="53">
        <v>180500</v>
      </c>
      <c r="K72" s="53">
        <v>180500</v>
      </c>
      <c r="L72" s="53">
        <v>180500</v>
      </c>
    </row>
    <row r="73" spans="1:12" ht="65.099999999999994" customHeight="1" x14ac:dyDescent="0.3">
      <c r="A73" s="59" t="s">
        <v>137</v>
      </c>
      <c r="B73" s="60" t="s">
        <v>204</v>
      </c>
      <c r="C73" s="60" t="s">
        <v>205</v>
      </c>
      <c r="D73" s="61" t="s">
        <v>110</v>
      </c>
      <c r="E73" s="60" t="s">
        <v>206</v>
      </c>
      <c r="F73" s="53">
        <v>68850</v>
      </c>
      <c r="G73" s="53">
        <f t="shared" si="7"/>
        <v>181500</v>
      </c>
      <c r="H73" s="53">
        <v>90750</v>
      </c>
      <c r="I73" s="53">
        <v>90750</v>
      </c>
      <c r="J73" s="53">
        <v>90750</v>
      </c>
      <c r="K73" s="53">
        <v>90750</v>
      </c>
      <c r="L73" s="53">
        <v>90750</v>
      </c>
    </row>
    <row r="74" spans="1:12" ht="65.099999999999994" customHeight="1" x14ac:dyDescent="0.3">
      <c r="A74" s="59" t="s">
        <v>171</v>
      </c>
      <c r="B74" s="60" t="s">
        <v>207</v>
      </c>
      <c r="C74" s="60" t="s">
        <v>208</v>
      </c>
      <c r="D74" s="61" t="s">
        <v>60</v>
      </c>
      <c r="E74" s="60" t="s">
        <v>209</v>
      </c>
      <c r="F74" s="53">
        <v>9640</v>
      </c>
      <c r="G74" s="53">
        <v>21554</v>
      </c>
      <c r="H74" s="53">
        <v>10777</v>
      </c>
      <c r="I74" s="53">
        <v>10777</v>
      </c>
      <c r="J74" s="53">
        <v>10777</v>
      </c>
      <c r="K74" s="53">
        <v>10777</v>
      </c>
      <c r="L74" s="53">
        <v>10777</v>
      </c>
    </row>
    <row r="75" spans="1:12" ht="65.099999999999994" customHeight="1" x14ac:dyDescent="0.3">
      <c r="A75" s="59" t="s">
        <v>171</v>
      </c>
      <c r="B75" s="60" t="s">
        <v>210</v>
      </c>
      <c r="C75" s="60" t="s">
        <v>211</v>
      </c>
      <c r="D75" s="61" t="s">
        <v>60</v>
      </c>
      <c r="E75" s="60" t="s">
        <v>212</v>
      </c>
      <c r="F75" s="53">
        <v>3973</v>
      </c>
      <c r="G75" s="53">
        <v>7946</v>
      </c>
      <c r="H75" s="53">
        <v>3973</v>
      </c>
      <c r="I75" s="53">
        <v>3973</v>
      </c>
      <c r="J75" s="53">
        <v>3973</v>
      </c>
      <c r="K75" s="53">
        <v>3973</v>
      </c>
      <c r="L75" s="53">
        <v>3973</v>
      </c>
    </row>
    <row r="76" spans="1:12" ht="65.099999999999994" customHeight="1" x14ac:dyDescent="0.3">
      <c r="A76" s="59" t="s">
        <v>137</v>
      </c>
      <c r="B76" s="60" t="s">
        <v>213</v>
      </c>
      <c r="C76" s="60" t="s">
        <v>214</v>
      </c>
      <c r="D76" s="61" t="s">
        <v>110</v>
      </c>
      <c r="E76" s="60" t="s">
        <v>215</v>
      </c>
      <c r="F76" s="53">
        <v>5625</v>
      </c>
      <c r="G76" s="53">
        <f t="shared" ref="G76:G112" si="8">SUM(H76:I76)</f>
        <v>8000</v>
      </c>
      <c r="H76" s="53">
        <v>4000</v>
      </c>
      <c r="I76" s="53">
        <v>4000</v>
      </c>
      <c r="J76" s="53">
        <v>4000</v>
      </c>
      <c r="K76" s="53">
        <v>4000</v>
      </c>
      <c r="L76" s="53">
        <v>4000</v>
      </c>
    </row>
    <row r="77" spans="1:12" ht="65.099999999999994" customHeight="1" x14ac:dyDescent="0.3">
      <c r="A77" s="59" t="s">
        <v>137</v>
      </c>
      <c r="B77" s="60" t="s">
        <v>216</v>
      </c>
      <c r="C77" s="60" t="s">
        <v>217</v>
      </c>
      <c r="D77" s="61" t="s">
        <v>42</v>
      </c>
      <c r="E77" s="60" t="s">
        <v>218</v>
      </c>
      <c r="F77" s="21">
        <v>300000</v>
      </c>
      <c r="G77" s="53">
        <f t="shared" si="8"/>
        <v>300000</v>
      </c>
      <c r="H77" s="21">
        <v>300000</v>
      </c>
      <c r="I77" s="21"/>
      <c r="J77" s="21">
        <v>300000</v>
      </c>
      <c r="K77" s="21">
        <v>300000</v>
      </c>
      <c r="L77" s="21">
        <v>300000</v>
      </c>
    </row>
    <row r="78" spans="1:12" ht="65.099999999999994" customHeight="1" x14ac:dyDescent="0.3">
      <c r="A78" s="59" t="s">
        <v>137</v>
      </c>
      <c r="B78" s="37" t="s">
        <v>219</v>
      </c>
      <c r="C78" s="37" t="s">
        <v>220</v>
      </c>
      <c r="D78" s="38" t="s">
        <v>51</v>
      </c>
      <c r="E78" s="72" t="s">
        <v>221</v>
      </c>
      <c r="F78" s="33">
        <v>3793</v>
      </c>
      <c r="G78" s="53">
        <f t="shared" si="8"/>
        <v>2000</v>
      </c>
      <c r="H78" s="33">
        <v>2000</v>
      </c>
      <c r="I78" s="33"/>
      <c r="J78" s="33">
        <v>2000</v>
      </c>
      <c r="K78" s="33">
        <v>2000</v>
      </c>
      <c r="L78" s="33">
        <v>2000</v>
      </c>
    </row>
    <row r="79" spans="1:12" ht="65.099999999999994" customHeight="1" x14ac:dyDescent="0.3">
      <c r="A79" s="59" t="s">
        <v>137</v>
      </c>
      <c r="B79" s="37" t="s">
        <v>222</v>
      </c>
      <c r="C79" s="37" t="s">
        <v>223</v>
      </c>
      <c r="D79" s="38" t="s">
        <v>110</v>
      </c>
      <c r="E79" s="37" t="s">
        <v>224</v>
      </c>
      <c r="F79" s="33"/>
      <c r="G79" s="53">
        <f t="shared" si="8"/>
        <v>72000</v>
      </c>
      <c r="H79" s="33">
        <v>50400</v>
      </c>
      <c r="I79" s="33">
        <v>21600</v>
      </c>
      <c r="J79" s="33">
        <v>50400</v>
      </c>
      <c r="K79" s="33">
        <v>50400</v>
      </c>
      <c r="L79" s="33">
        <v>50400</v>
      </c>
    </row>
    <row r="80" spans="1:12" ht="65.099999999999994" customHeight="1" x14ac:dyDescent="0.3">
      <c r="A80" s="59" t="s">
        <v>137</v>
      </c>
      <c r="B80" s="37" t="s">
        <v>225</v>
      </c>
      <c r="C80" s="37" t="s">
        <v>226</v>
      </c>
      <c r="D80" s="38" t="s">
        <v>110</v>
      </c>
      <c r="E80" s="37" t="s">
        <v>227</v>
      </c>
      <c r="F80" s="33">
        <v>26330</v>
      </c>
      <c r="G80" s="53">
        <f t="shared" si="8"/>
        <v>60000</v>
      </c>
      <c r="H80" s="33">
        <v>60000</v>
      </c>
      <c r="I80" s="33"/>
      <c r="J80" s="33">
        <v>60000</v>
      </c>
      <c r="K80" s="33">
        <v>60000</v>
      </c>
      <c r="L80" s="33">
        <v>60000</v>
      </c>
    </row>
    <row r="81" spans="1:16" ht="65.099999999999994" customHeight="1" x14ac:dyDescent="0.3">
      <c r="A81" s="59" t="s">
        <v>137</v>
      </c>
      <c r="B81" s="37" t="s">
        <v>225</v>
      </c>
      <c r="C81" s="37" t="s">
        <v>228</v>
      </c>
      <c r="D81" s="38" t="s">
        <v>110</v>
      </c>
      <c r="E81" s="37" t="s">
        <v>229</v>
      </c>
      <c r="F81" s="33">
        <v>130215</v>
      </c>
      <c r="G81" s="53">
        <f t="shared" si="8"/>
        <v>120000</v>
      </c>
      <c r="H81" s="33">
        <v>120000</v>
      </c>
      <c r="I81" s="33"/>
      <c r="J81" s="33">
        <v>120000</v>
      </c>
      <c r="K81" s="33">
        <v>120000</v>
      </c>
      <c r="L81" s="33">
        <v>120000</v>
      </c>
    </row>
    <row r="82" spans="1:16" ht="65.099999999999994" customHeight="1" x14ac:dyDescent="0.3">
      <c r="A82" s="59" t="s">
        <v>137</v>
      </c>
      <c r="B82" s="37" t="s">
        <v>225</v>
      </c>
      <c r="C82" s="37" t="s">
        <v>230</v>
      </c>
      <c r="D82" s="38" t="s">
        <v>110</v>
      </c>
      <c r="E82" s="37" t="s">
        <v>231</v>
      </c>
      <c r="F82" s="33">
        <v>69281</v>
      </c>
      <c r="G82" s="53">
        <f t="shared" si="8"/>
        <v>360000</v>
      </c>
      <c r="H82" s="33">
        <v>180000</v>
      </c>
      <c r="I82" s="33">
        <v>180000</v>
      </c>
      <c r="J82" s="33">
        <v>180000</v>
      </c>
      <c r="K82" s="33">
        <v>180000</v>
      </c>
      <c r="L82" s="33">
        <v>180000</v>
      </c>
    </row>
    <row r="83" spans="1:16" ht="65.099999999999994" customHeight="1" x14ac:dyDescent="0.3">
      <c r="A83" s="59" t="s">
        <v>137</v>
      </c>
      <c r="B83" s="37" t="s">
        <v>232</v>
      </c>
      <c r="C83" s="37" t="s">
        <v>233</v>
      </c>
      <c r="D83" s="38" t="s">
        <v>110</v>
      </c>
      <c r="E83" s="37" t="s">
        <v>234</v>
      </c>
      <c r="F83" s="33">
        <v>36000</v>
      </c>
      <c r="G83" s="53">
        <f t="shared" si="8"/>
        <v>35000</v>
      </c>
      <c r="H83" s="33">
        <v>28000</v>
      </c>
      <c r="I83" s="33">
        <v>7000</v>
      </c>
      <c r="J83" s="33">
        <v>28000</v>
      </c>
      <c r="K83" s="33">
        <v>28000</v>
      </c>
      <c r="L83" s="33">
        <v>28000</v>
      </c>
    </row>
    <row r="84" spans="1:16" ht="65.099999999999994" customHeight="1" x14ac:dyDescent="0.3">
      <c r="A84" s="62" t="s">
        <v>137</v>
      </c>
      <c r="B84" s="44" t="s">
        <v>235</v>
      </c>
      <c r="C84" s="73" t="s">
        <v>236</v>
      </c>
      <c r="D84" s="38" t="s">
        <v>110</v>
      </c>
      <c r="E84" s="37" t="s">
        <v>237</v>
      </c>
      <c r="F84" s="53">
        <v>160000</v>
      </c>
      <c r="G84" s="53">
        <f t="shared" si="8"/>
        <v>360000</v>
      </c>
      <c r="H84" s="74">
        <v>180000</v>
      </c>
      <c r="I84" s="74">
        <v>180000</v>
      </c>
      <c r="J84" s="75">
        <v>180000</v>
      </c>
      <c r="K84" s="75">
        <v>180000</v>
      </c>
      <c r="L84" s="75">
        <v>180000</v>
      </c>
    </row>
    <row r="85" spans="1:16" ht="65.099999999999994" customHeight="1" x14ac:dyDescent="0.3">
      <c r="A85" s="62" t="s">
        <v>137</v>
      </c>
      <c r="B85" s="44" t="s">
        <v>238</v>
      </c>
      <c r="C85" s="76" t="s">
        <v>239</v>
      </c>
      <c r="D85" s="38" t="s">
        <v>110</v>
      </c>
      <c r="E85" s="37" t="s">
        <v>240</v>
      </c>
      <c r="F85" s="33">
        <v>67500</v>
      </c>
      <c r="G85" s="53">
        <f t="shared" si="8"/>
        <v>207000</v>
      </c>
      <c r="H85" s="75">
        <v>103500</v>
      </c>
      <c r="I85" s="75">
        <v>103500</v>
      </c>
      <c r="J85" s="75">
        <v>103500</v>
      </c>
      <c r="K85" s="75">
        <v>103500</v>
      </c>
      <c r="L85" s="75">
        <v>103500</v>
      </c>
    </row>
    <row r="86" spans="1:16" ht="65.099999999999994" customHeight="1" x14ac:dyDescent="0.3">
      <c r="A86" s="62" t="s">
        <v>137</v>
      </c>
      <c r="B86" s="44" t="s">
        <v>241</v>
      </c>
      <c r="C86" s="76" t="s">
        <v>242</v>
      </c>
      <c r="D86" s="38" t="s">
        <v>110</v>
      </c>
      <c r="E86" s="37" t="s">
        <v>243</v>
      </c>
      <c r="F86" s="33">
        <v>9000</v>
      </c>
      <c r="G86" s="53">
        <f t="shared" si="8"/>
        <v>18000</v>
      </c>
      <c r="H86" s="75">
        <v>9000</v>
      </c>
      <c r="I86" s="75">
        <v>9000</v>
      </c>
      <c r="J86" s="75">
        <v>9000</v>
      </c>
      <c r="K86" s="75">
        <v>9000</v>
      </c>
      <c r="L86" s="75">
        <v>9000</v>
      </c>
    </row>
    <row r="87" spans="1:16" ht="65.099999999999994" customHeight="1" x14ac:dyDescent="0.3">
      <c r="A87" s="62" t="s">
        <v>137</v>
      </c>
      <c r="B87" s="44" t="s">
        <v>244</v>
      </c>
      <c r="C87" s="73" t="s">
        <v>245</v>
      </c>
      <c r="D87" s="38" t="s">
        <v>110</v>
      </c>
      <c r="E87" s="37" t="s">
        <v>246</v>
      </c>
      <c r="F87" s="33">
        <v>110000</v>
      </c>
      <c r="G87" s="53">
        <f t="shared" si="8"/>
        <v>400000</v>
      </c>
      <c r="H87" s="75">
        <v>100000</v>
      </c>
      <c r="I87" s="75">
        <v>300000</v>
      </c>
      <c r="J87" s="75">
        <v>100000</v>
      </c>
      <c r="K87" s="75">
        <v>100000</v>
      </c>
      <c r="L87" s="75">
        <v>100000</v>
      </c>
      <c r="O87" s="77"/>
      <c r="P87" s="77"/>
    </row>
    <row r="88" spans="1:16" ht="65.099999999999994" customHeight="1" x14ac:dyDescent="0.3">
      <c r="A88" s="62" t="s">
        <v>137</v>
      </c>
      <c r="B88" s="37" t="s">
        <v>247</v>
      </c>
      <c r="C88" s="73" t="s">
        <v>248</v>
      </c>
      <c r="D88" s="38" t="s">
        <v>110</v>
      </c>
      <c r="E88" s="37" t="s">
        <v>249</v>
      </c>
      <c r="F88" s="33">
        <v>24000</v>
      </c>
      <c r="G88" s="53">
        <f t="shared" si="8"/>
        <v>48000</v>
      </c>
      <c r="H88" s="75">
        <v>24000</v>
      </c>
      <c r="I88" s="75">
        <v>24000</v>
      </c>
      <c r="J88" s="75">
        <v>24000</v>
      </c>
      <c r="K88" s="75">
        <v>24000</v>
      </c>
      <c r="L88" s="75">
        <v>24000</v>
      </c>
      <c r="O88" s="77"/>
      <c r="P88" s="77"/>
    </row>
    <row r="89" spans="1:16" ht="69.75" customHeight="1" x14ac:dyDescent="0.3">
      <c r="A89" s="59" t="s">
        <v>137</v>
      </c>
      <c r="B89" s="60" t="s">
        <v>250</v>
      </c>
      <c r="C89" s="73" t="s">
        <v>251</v>
      </c>
      <c r="D89" s="38" t="s">
        <v>110</v>
      </c>
      <c r="E89" s="60" t="s">
        <v>252</v>
      </c>
      <c r="F89" s="53">
        <v>35000</v>
      </c>
      <c r="G89" s="53">
        <f t="shared" si="8"/>
        <v>113640</v>
      </c>
      <c r="H89" s="74">
        <v>40000</v>
      </c>
      <c r="I89" s="74">
        <v>73640</v>
      </c>
      <c r="J89" s="75">
        <v>40000</v>
      </c>
      <c r="K89" s="75">
        <v>40000</v>
      </c>
      <c r="L89" s="75">
        <v>40000</v>
      </c>
      <c r="O89" s="77"/>
      <c r="P89" s="77"/>
    </row>
    <row r="90" spans="1:16" ht="69.75" customHeight="1" x14ac:dyDescent="0.3">
      <c r="A90" s="59" t="s">
        <v>137</v>
      </c>
      <c r="B90" s="60" t="s">
        <v>253</v>
      </c>
      <c r="C90" s="73" t="s">
        <v>254</v>
      </c>
      <c r="D90" s="38" t="s">
        <v>110</v>
      </c>
      <c r="E90" s="60" t="s">
        <v>255</v>
      </c>
      <c r="F90" s="53">
        <v>20000</v>
      </c>
      <c r="G90" s="53">
        <f t="shared" si="8"/>
        <v>86540</v>
      </c>
      <c r="H90" s="74">
        <v>25000</v>
      </c>
      <c r="I90" s="74">
        <v>61540</v>
      </c>
      <c r="J90" s="75">
        <v>25000</v>
      </c>
      <c r="K90" s="75">
        <v>25000</v>
      </c>
      <c r="L90" s="75">
        <v>25000</v>
      </c>
      <c r="O90" s="77"/>
      <c r="P90" s="77"/>
    </row>
    <row r="91" spans="1:16" ht="69.75" customHeight="1" x14ac:dyDescent="0.3">
      <c r="A91" s="59" t="s">
        <v>137</v>
      </c>
      <c r="B91" s="60" t="s">
        <v>256</v>
      </c>
      <c r="C91" s="73" t="s">
        <v>257</v>
      </c>
      <c r="D91" s="38" t="s">
        <v>110</v>
      </c>
      <c r="E91" s="60" t="s">
        <v>258</v>
      </c>
      <c r="F91" s="53">
        <v>15000</v>
      </c>
      <c r="G91" s="53">
        <f t="shared" si="8"/>
        <v>100000</v>
      </c>
      <c r="H91" s="74">
        <v>50000</v>
      </c>
      <c r="I91" s="74">
        <v>50000</v>
      </c>
      <c r="J91" s="75">
        <v>50000</v>
      </c>
      <c r="K91" s="75">
        <v>50000</v>
      </c>
      <c r="L91" s="75">
        <v>50000</v>
      </c>
      <c r="O91" s="77"/>
      <c r="P91" s="77"/>
    </row>
    <row r="92" spans="1:16" ht="69.75" customHeight="1" x14ac:dyDescent="0.3">
      <c r="A92" s="59" t="s">
        <v>137</v>
      </c>
      <c r="B92" s="60" t="s">
        <v>259</v>
      </c>
      <c r="C92" s="73" t="s">
        <v>260</v>
      </c>
      <c r="D92" s="38" t="s">
        <v>110</v>
      </c>
      <c r="E92" s="60" t="s">
        <v>261</v>
      </c>
      <c r="F92" s="53">
        <v>20000</v>
      </c>
      <c r="G92" s="53">
        <f t="shared" si="8"/>
        <v>66784</v>
      </c>
      <c r="H92" s="74">
        <v>9660</v>
      </c>
      <c r="I92" s="74">
        <v>57124</v>
      </c>
      <c r="J92" s="75">
        <v>9660</v>
      </c>
      <c r="K92" s="75">
        <v>9660</v>
      </c>
      <c r="L92" s="75">
        <v>9660</v>
      </c>
    </row>
    <row r="93" spans="1:16" ht="69.75" customHeight="1" x14ac:dyDescent="0.3">
      <c r="A93" s="59" t="s">
        <v>137</v>
      </c>
      <c r="B93" s="60" t="s">
        <v>262</v>
      </c>
      <c r="C93" s="73" t="s">
        <v>263</v>
      </c>
      <c r="D93" s="38" t="s">
        <v>110</v>
      </c>
      <c r="E93" s="60" t="s">
        <v>264</v>
      </c>
      <c r="F93" s="53">
        <v>6500</v>
      </c>
      <c r="G93" s="53">
        <f t="shared" si="8"/>
        <v>38030</v>
      </c>
      <c r="H93" s="74">
        <v>7500</v>
      </c>
      <c r="I93" s="74">
        <v>30530</v>
      </c>
      <c r="J93" s="75">
        <v>7500</v>
      </c>
      <c r="K93" s="75">
        <v>7500</v>
      </c>
      <c r="L93" s="75">
        <v>7500</v>
      </c>
    </row>
    <row r="94" spans="1:16" ht="69.75" customHeight="1" x14ac:dyDescent="0.3">
      <c r="A94" s="59" t="s">
        <v>171</v>
      </c>
      <c r="B94" s="60" t="s">
        <v>265</v>
      </c>
      <c r="C94" s="73" t="s">
        <v>266</v>
      </c>
      <c r="D94" s="38" t="s">
        <v>110</v>
      </c>
      <c r="E94" s="60" t="s">
        <v>267</v>
      </c>
      <c r="F94" s="53">
        <v>80000</v>
      </c>
      <c r="G94" s="53">
        <f t="shared" si="8"/>
        <v>254325</v>
      </c>
      <c r="H94" s="74">
        <v>95700</v>
      </c>
      <c r="I94" s="74">
        <v>158625</v>
      </c>
      <c r="J94" s="75">
        <v>95700</v>
      </c>
      <c r="K94" s="75">
        <v>95700</v>
      </c>
      <c r="L94" s="75">
        <v>95700</v>
      </c>
    </row>
    <row r="95" spans="1:16" ht="69.75" customHeight="1" x14ac:dyDescent="0.3">
      <c r="A95" s="59" t="s">
        <v>171</v>
      </c>
      <c r="B95" s="60" t="s">
        <v>268</v>
      </c>
      <c r="C95" s="73" t="s">
        <v>269</v>
      </c>
      <c r="D95" s="38" t="s">
        <v>110</v>
      </c>
      <c r="E95" s="60" t="s">
        <v>270</v>
      </c>
      <c r="F95" s="53">
        <v>163500</v>
      </c>
      <c r="G95" s="53">
        <f t="shared" si="8"/>
        <v>545000</v>
      </c>
      <c r="H95" s="74">
        <v>163500</v>
      </c>
      <c r="I95" s="74">
        <v>381500</v>
      </c>
      <c r="J95" s="75">
        <v>163500</v>
      </c>
      <c r="K95" s="75">
        <v>163500</v>
      </c>
      <c r="L95" s="75">
        <v>163500</v>
      </c>
    </row>
    <row r="96" spans="1:16" ht="65.099999999999994" customHeight="1" x14ac:dyDescent="0.3">
      <c r="A96" s="59" t="s">
        <v>171</v>
      </c>
      <c r="B96" s="60" t="s">
        <v>271</v>
      </c>
      <c r="C96" s="73" t="s">
        <v>272</v>
      </c>
      <c r="D96" s="38" t="s">
        <v>110</v>
      </c>
      <c r="E96" s="60" t="s">
        <v>273</v>
      </c>
      <c r="F96" s="53">
        <v>208200</v>
      </c>
      <c r="G96" s="53">
        <f t="shared" si="8"/>
        <v>290000</v>
      </c>
      <c r="H96" s="74">
        <v>174000</v>
      </c>
      <c r="I96" s="74">
        <v>116000</v>
      </c>
      <c r="J96" s="74">
        <v>174000</v>
      </c>
      <c r="K96" s="74">
        <v>174000</v>
      </c>
      <c r="L96" s="74">
        <v>174000</v>
      </c>
    </row>
    <row r="97" spans="1:12" ht="65.099999999999994" customHeight="1" x14ac:dyDescent="0.3">
      <c r="A97" s="59" t="s">
        <v>171</v>
      </c>
      <c r="B97" s="60" t="s">
        <v>271</v>
      </c>
      <c r="C97" s="73" t="s">
        <v>274</v>
      </c>
      <c r="D97" s="38" t="s">
        <v>110</v>
      </c>
      <c r="E97" s="60" t="s">
        <v>275</v>
      </c>
      <c r="F97" s="53">
        <v>33600</v>
      </c>
      <c r="G97" s="53">
        <f t="shared" si="8"/>
        <v>48000</v>
      </c>
      <c r="H97" s="74">
        <v>33600</v>
      </c>
      <c r="I97" s="74">
        <v>14400</v>
      </c>
      <c r="J97" s="74">
        <v>33600</v>
      </c>
      <c r="K97" s="74">
        <v>33600</v>
      </c>
      <c r="L97" s="74">
        <v>33600</v>
      </c>
    </row>
    <row r="98" spans="1:12" ht="65.099999999999994" customHeight="1" x14ac:dyDescent="0.3">
      <c r="A98" s="59" t="s">
        <v>137</v>
      </c>
      <c r="B98" s="60" t="s">
        <v>271</v>
      </c>
      <c r="C98" s="73" t="s">
        <v>276</v>
      </c>
      <c r="D98" s="38" t="s">
        <v>110</v>
      </c>
      <c r="E98" s="60" t="s">
        <v>277</v>
      </c>
      <c r="F98" s="21">
        <v>54000</v>
      </c>
      <c r="G98" s="53">
        <f t="shared" si="8"/>
        <v>96000</v>
      </c>
      <c r="H98" s="74">
        <v>48000</v>
      </c>
      <c r="I98" s="74">
        <v>48000</v>
      </c>
      <c r="J98" s="74">
        <v>48000</v>
      </c>
      <c r="K98" s="74">
        <v>48000</v>
      </c>
      <c r="L98" s="74">
        <v>48000</v>
      </c>
    </row>
    <row r="99" spans="1:12" ht="65.099999999999994" customHeight="1" x14ac:dyDescent="0.3">
      <c r="A99" s="59" t="s">
        <v>137</v>
      </c>
      <c r="B99" s="37" t="s">
        <v>278</v>
      </c>
      <c r="C99" s="76" t="s">
        <v>279</v>
      </c>
      <c r="D99" s="38" t="s">
        <v>110</v>
      </c>
      <c r="E99" s="60" t="s">
        <v>280</v>
      </c>
      <c r="F99" s="33">
        <v>60000</v>
      </c>
      <c r="G99" s="53">
        <f t="shared" si="8"/>
        <v>120000</v>
      </c>
      <c r="H99" s="74">
        <v>60000</v>
      </c>
      <c r="I99" s="74">
        <v>60000</v>
      </c>
      <c r="J99" s="74">
        <v>60000</v>
      </c>
      <c r="K99" s="74">
        <v>60000</v>
      </c>
      <c r="L99" s="74">
        <v>60000</v>
      </c>
    </row>
    <row r="100" spans="1:12" ht="65.099999999999994" customHeight="1" x14ac:dyDescent="0.3">
      <c r="A100" s="62" t="s">
        <v>171</v>
      </c>
      <c r="B100" s="44" t="s">
        <v>281</v>
      </c>
      <c r="C100" s="37" t="s">
        <v>282</v>
      </c>
      <c r="D100" s="38" t="s">
        <v>60</v>
      </c>
      <c r="E100" s="37" t="s">
        <v>283</v>
      </c>
      <c r="F100" s="33"/>
      <c r="G100" s="53">
        <f t="shared" si="8"/>
        <v>18000</v>
      </c>
      <c r="H100" s="33">
        <v>12000</v>
      </c>
      <c r="I100" s="33">
        <v>6000</v>
      </c>
      <c r="J100" s="33">
        <v>12000</v>
      </c>
      <c r="K100" s="33">
        <v>12000</v>
      </c>
      <c r="L100" s="33">
        <v>12000</v>
      </c>
    </row>
    <row r="101" spans="1:12" ht="65.099999999999994" customHeight="1" x14ac:dyDescent="0.3">
      <c r="A101" s="59" t="s">
        <v>137</v>
      </c>
      <c r="B101" s="60" t="s">
        <v>284</v>
      </c>
      <c r="C101" s="60" t="s">
        <v>285</v>
      </c>
      <c r="D101" s="61" t="s">
        <v>110</v>
      </c>
      <c r="E101" s="60" t="s">
        <v>286</v>
      </c>
      <c r="F101" s="78"/>
      <c r="G101" s="53">
        <f t="shared" si="8"/>
        <v>187000</v>
      </c>
      <c r="H101" s="53">
        <v>93500</v>
      </c>
      <c r="I101" s="53">
        <v>93500</v>
      </c>
      <c r="J101" s="53">
        <v>93500</v>
      </c>
      <c r="K101" s="53">
        <v>93500</v>
      </c>
      <c r="L101" s="53">
        <v>93500</v>
      </c>
    </row>
    <row r="102" spans="1:12" ht="65.099999999999994" customHeight="1" x14ac:dyDescent="0.3">
      <c r="A102" s="59" t="s">
        <v>137</v>
      </c>
      <c r="B102" s="79" t="s">
        <v>287</v>
      </c>
      <c r="C102" s="60" t="s">
        <v>288</v>
      </c>
      <c r="D102" s="61" t="s">
        <v>110</v>
      </c>
      <c r="E102" s="60" t="s">
        <v>289</v>
      </c>
      <c r="F102" s="78"/>
      <c r="G102" s="53">
        <f t="shared" si="8"/>
        <v>188588</v>
      </c>
      <c r="H102" s="53">
        <v>94294</v>
      </c>
      <c r="I102" s="53">
        <v>94294</v>
      </c>
      <c r="J102" s="53">
        <v>94294</v>
      </c>
      <c r="K102" s="53">
        <v>94294</v>
      </c>
      <c r="L102" s="53">
        <v>94294</v>
      </c>
    </row>
    <row r="103" spans="1:12" ht="65.099999999999994" customHeight="1" x14ac:dyDescent="0.3">
      <c r="A103" s="62" t="s">
        <v>137</v>
      </c>
      <c r="B103" s="44" t="s">
        <v>290</v>
      </c>
      <c r="C103" s="37" t="s">
        <v>291</v>
      </c>
      <c r="D103" s="38" t="s">
        <v>110</v>
      </c>
      <c r="E103" s="37" t="s">
        <v>292</v>
      </c>
      <c r="F103" s="80"/>
      <c r="G103" s="53">
        <f t="shared" si="8"/>
        <v>21060</v>
      </c>
      <c r="H103" s="33">
        <v>10530</v>
      </c>
      <c r="I103" s="33">
        <v>10530</v>
      </c>
      <c r="J103" s="33">
        <v>10530</v>
      </c>
      <c r="K103" s="33">
        <v>10530</v>
      </c>
      <c r="L103" s="33">
        <v>10530</v>
      </c>
    </row>
    <row r="104" spans="1:12" ht="65.099999999999994" customHeight="1" x14ac:dyDescent="0.3">
      <c r="A104" s="62" t="s">
        <v>137</v>
      </c>
      <c r="B104" s="44" t="s">
        <v>293</v>
      </c>
      <c r="C104" s="37" t="s">
        <v>294</v>
      </c>
      <c r="D104" s="38" t="s">
        <v>110</v>
      </c>
      <c r="E104" s="37" t="s">
        <v>295</v>
      </c>
      <c r="F104" s="80"/>
      <c r="G104" s="53">
        <f t="shared" si="8"/>
        <v>36000</v>
      </c>
      <c r="H104" s="33">
        <v>18000</v>
      </c>
      <c r="I104" s="33">
        <v>18000</v>
      </c>
      <c r="J104" s="33">
        <v>18000</v>
      </c>
      <c r="K104" s="33">
        <v>18000</v>
      </c>
      <c r="L104" s="33">
        <v>18000</v>
      </c>
    </row>
    <row r="105" spans="1:12" ht="65.099999999999994" customHeight="1" x14ac:dyDescent="0.3">
      <c r="A105" s="62" t="s">
        <v>137</v>
      </c>
      <c r="B105" s="37" t="s">
        <v>296</v>
      </c>
      <c r="C105" s="37" t="s">
        <v>297</v>
      </c>
      <c r="D105" s="38" t="s">
        <v>110</v>
      </c>
      <c r="E105" s="37" t="s">
        <v>298</v>
      </c>
      <c r="F105" s="33"/>
      <c r="G105" s="53">
        <f t="shared" si="8"/>
        <v>17680</v>
      </c>
      <c r="H105" s="33">
        <v>8840</v>
      </c>
      <c r="I105" s="33">
        <v>8840</v>
      </c>
      <c r="J105" s="33">
        <v>8840</v>
      </c>
      <c r="K105" s="33">
        <v>8840</v>
      </c>
      <c r="L105" s="33">
        <v>8840</v>
      </c>
    </row>
    <row r="106" spans="1:12" ht="65.099999999999994" customHeight="1" x14ac:dyDescent="0.3">
      <c r="A106" s="62" t="s">
        <v>137</v>
      </c>
      <c r="B106" s="81" t="s">
        <v>299</v>
      </c>
      <c r="C106" s="37" t="s">
        <v>300</v>
      </c>
      <c r="D106" s="38" t="s">
        <v>110</v>
      </c>
      <c r="E106" s="37" t="s">
        <v>301</v>
      </c>
      <c r="F106" s="80"/>
      <c r="G106" s="53">
        <f t="shared" si="8"/>
        <v>31240</v>
      </c>
      <c r="H106" s="33">
        <v>15620</v>
      </c>
      <c r="I106" s="33">
        <v>15620</v>
      </c>
      <c r="J106" s="33">
        <v>15620</v>
      </c>
      <c r="K106" s="33">
        <v>15620</v>
      </c>
      <c r="L106" s="33">
        <v>15620</v>
      </c>
    </row>
    <row r="107" spans="1:12" ht="65.099999999999994" customHeight="1" x14ac:dyDescent="0.3">
      <c r="A107" s="62" t="s">
        <v>137</v>
      </c>
      <c r="B107" s="44" t="s">
        <v>299</v>
      </c>
      <c r="C107" s="37" t="s">
        <v>302</v>
      </c>
      <c r="D107" s="38" t="s">
        <v>110</v>
      </c>
      <c r="E107" s="37" t="s">
        <v>303</v>
      </c>
      <c r="F107" s="80"/>
      <c r="G107" s="53">
        <f t="shared" si="8"/>
        <v>21000</v>
      </c>
      <c r="H107" s="33">
        <v>10500</v>
      </c>
      <c r="I107" s="33">
        <v>10500</v>
      </c>
      <c r="J107" s="33">
        <v>10500</v>
      </c>
      <c r="K107" s="33">
        <v>10500</v>
      </c>
      <c r="L107" s="33">
        <v>10500</v>
      </c>
    </row>
    <row r="108" spans="1:12" ht="65.099999999999994" customHeight="1" x14ac:dyDescent="0.3">
      <c r="A108" s="62" t="s">
        <v>137</v>
      </c>
      <c r="B108" s="76" t="s">
        <v>299</v>
      </c>
      <c r="C108" s="76" t="s">
        <v>291</v>
      </c>
      <c r="D108" s="38" t="s">
        <v>110</v>
      </c>
      <c r="E108" s="76" t="s">
        <v>304</v>
      </c>
      <c r="F108" s="75"/>
      <c r="G108" s="53">
        <f t="shared" si="8"/>
        <v>18300</v>
      </c>
      <c r="H108" s="75">
        <v>9150</v>
      </c>
      <c r="I108" s="75">
        <v>9150</v>
      </c>
      <c r="J108" s="33">
        <v>9150</v>
      </c>
      <c r="K108" s="33">
        <v>9150</v>
      </c>
      <c r="L108" s="33">
        <v>9150</v>
      </c>
    </row>
    <row r="109" spans="1:12" ht="65.099999999999994" customHeight="1" x14ac:dyDescent="0.3">
      <c r="A109" s="62" t="s">
        <v>137</v>
      </c>
      <c r="B109" s="76" t="s">
        <v>305</v>
      </c>
      <c r="C109" s="76" t="s">
        <v>306</v>
      </c>
      <c r="D109" s="38" t="s">
        <v>110</v>
      </c>
      <c r="E109" s="76" t="s">
        <v>307</v>
      </c>
      <c r="F109" s="82"/>
      <c r="G109" s="53">
        <f t="shared" si="8"/>
        <v>800000</v>
      </c>
      <c r="H109" s="75">
        <v>640000</v>
      </c>
      <c r="I109" s="75">
        <v>160000</v>
      </c>
      <c r="J109" s="33">
        <v>640000</v>
      </c>
      <c r="K109" s="33">
        <v>640000</v>
      </c>
      <c r="L109" s="33">
        <v>640000</v>
      </c>
    </row>
    <row r="110" spans="1:12" ht="65.099999999999994" customHeight="1" x14ac:dyDescent="0.3">
      <c r="A110" s="83" t="s">
        <v>137</v>
      </c>
      <c r="B110" s="41" t="s">
        <v>308</v>
      </c>
      <c r="C110" s="41" t="s">
        <v>309</v>
      </c>
      <c r="D110" s="42" t="s">
        <v>110</v>
      </c>
      <c r="E110" s="84" t="s">
        <v>310</v>
      </c>
      <c r="F110" s="43"/>
      <c r="G110" s="85">
        <f t="shared" si="8"/>
        <v>1974236</v>
      </c>
      <c r="H110" s="43">
        <v>987118</v>
      </c>
      <c r="I110" s="43">
        <v>987118</v>
      </c>
      <c r="J110" s="43">
        <v>987118</v>
      </c>
      <c r="K110" s="43">
        <v>987118</v>
      </c>
      <c r="L110" s="43">
        <v>987118</v>
      </c>
    </row>
    <row r="111" spans="1:12" ht="65.099999999999994" customHeight="1" x14ac:dyDescent="0.3">
      <c r="A111" s="62" t="s">
        <v>137</v>
      </c>
      <c r="B111" s="37" t="s">
        <v>311</v>
      </c>
      <c r="C111" s="86" t="s">
        <v>312</v>
      </c>
      <c r="D111" s="38" t="s">
        <v>110</v>
      </c>
      <c r="E111" s="37" t="s">
        <v>313</v>
      </c>
      <c r="F111" s="33"/>
      <c r="G111" s="53">
        <f t="shared" si="8"/>
        <v>311584</v>
      </c>
      <c r="H111" s="33">
        <v>155792</v>
      </c>
      <c r="I111" s="33">
        <v>155792</v>
      </c>
      <c r="J111" s="33">
        <v>155792</v>
      </c>
      <c r="K111" s="33">
        <v>155792</v>
      </c>
      <c r="L111" s="33">
        <v>155792</v>
      </c>
    </row>
    <row r="112" spans="1:12" ht="65.099999999999994" customHeight="1" x14ac:dyDescent="0.3">
      <c r="A112" s="62" t="s">
        <v>137</v>
      </c>
      <c r="B112" s="37" t="s">
        <v>314</v>
      </c>
      <c r="C112" s="37" t="s">
        <v>315</v>
      </c>
      <c r="D112" s="38" t="s">
        <v>110</v>
      </c>
      <c r="E112" s="37" t="s">
        <v>316</v>
      </c>
      <c r="F112" s="33"/>
      <c r="G112" s="53">
        <f t="shared" si="8"/>
        <v>452928</v>
      </c>
      <c r="H112" s="33">
        <v>226464</v>
      </c>
      <c r="I112" s="33">
        <v>226464</v>
      </c>
      <c r="J112" s="33">
        <v>226464</v>
      </c>
      <c r="K112" s="33">
        <v>226464</v>
      </c>
      <c r="L112" s="33">
        <v>226464</v>
      </c>
    </row>
    <row r="113" spans="1:12" ht="65.099999999999994" customHeight="1" x14ac:dyDescent="0.3">
      <c r="A113" s="35" t="s">
        <v>317</v>
      </c>
      <c r="B113" s="35"/>
      <c r="C113" s="87">
        <f>COUNTA(C114:C132)</f>
        <v>19</v>
      </c>
      <c r="D113" s="14"/>
      <c r="E113" s="14"/>
      <c r="F113" s="15">
        <f t="shared" ref="F113:L113" si="9">SUM(F114:F132)</f>
        <v>529327</v>
      </c>
      <c r="G113" s="15">
        <f t="shared" si="9"/>
        <v>710088</v>
      </c>
      <c r="H113" s="15">
        <f t="shared" si="9"/>
        <v>467823</v>
      </c>
      <c r="I113" s="15">
        <f t="shared" si="9"/>
        <v>242265</v>
      </c>
      <c r="J113" s="15">
        <f t="shared" si="9"/>
        <v>467823</v>
      </c>
      <c r="K113" s="15">
        <f t="shared" si="9"/>
        <v>467823</v>
      </c>
      <c r="L113" s="15">
        <f t="shared" si="9"/>
        <v>467823</v>
      </c>
    </row>
    <row r="114" spans="1:12" ht="65.099999999999994" customHeight="1" x14ac:dyDescent="0.3">
      <c r="A114" s="88" t="s">
        <v>318</v>
      </c>
      <c r="B114" s="89" t="s">
        <v>319</v>
      </c>
      <c r="C114" s="89" t="s">
        <v>320</v>
      </c>
      <c r="D114" s="90" t="s">
        <v>110</v>
      </c>
      <c r="E114" s="89" t="s">
        <v>321</v>
      </c>
      <c r="F114" s="85">
        <v>17240</v>
      </c>
      <c r="G114" s="85">
        <v>4788</v>
      </c>
      <c r="H114" s="85">
        <v>4309</v>
      </c>
      <c r="I114" s="85">
        <v>479</v>
      </c>
      <c r="J114" s="85">
        <v>4309</v>
      </c>
      <c r="K114" s="85">
        <v>4309</v>
      </c>
      <c r="L114" s="85">
        <v>4309</v>
      </c>
    </row>
    <row r="115" spans="1:12" ht="65.099999999999994" customHeight="1" x14ac:dyDescent="0.3">
      <c r="A115" s="36" t="s">
        <v>318</v>
      </c>
      <c r="B115" s="37" t="s">
        <v>322</v>
      </c>
      <c r="C115" s="37" t="s">
        <v>323</v>
      </c>
      <c r="D115" s="38" t="s">
        <v>110</v>
      </c>
      <c r="E115" s="37" t="s">
        <v>324</v>
      </c>
      <c r="F115" s="33">
        <v>13997</v>
      </c>
      <c r="G115" s="33">
        <v>40000</v>
      </c>
      <c r="H115" s="33">
        <v>28000</v>
      </c>
      <c r="I115" s="33">
        <v>12000</v>
      </c>
      <c r="J115" s="33">
        <v>28000</v>
      </c>
      <c r="K115" s="33">
        <v>28000</v>
      </c>
      <c r="L115" s="33">
        <v>28000</v>
      </c>
    </row>
    <row r="116" spans="1:12" ht="65.099999999999994" customHeight="1" x14ac:dyDescent="0.3">
      <c r="A116" s="36" t="s">
        <v>318</v>
      </c>
      <c r="B116" s="37" t="s">
        <v>325</v>
      </c>
      <c r="C116" s="41" t="s">
        <v>326</v>
      </c>
      <c r="D116" s="42" t="s">
        <v>110</v>
      </c>
      <c r="E116" s="41" t="s">
        <v>327</v>
      </c>
      <c r="F116" s="43">
        <v>5880</v>
      </c>
      <c r="G116" s="43">
        <v>10500</v>
      </c>
      <c r="H116" s="43">
        <v>7350</v>
      </c>
      <c r="I116" s="43">
        <v>3150</v>
      </c>
      <c r="J116" s="43">
        <v>7350</v>
      </c>
      <c r="K116" s="43">
        <v>7350</v>
      </c>
      <c r="L116" s="43">
        <v>7350</v>
      </c>
    </row>
    <row r="117" spans="1:12" ht="65.099999999999994" customHeight="1" x14ac:dyDescent="0.3">
      <c r="A117" s="36" t="s">
        <v>318</v>
      </c>
      <c r="B117" s="37" t="s">
        <v>328</v>
      </c>
      <c r="C117" s="76" t="s">
        <v>329</v>
      </c>
      <c r="D117" s="38" t="s">
        <v>110</v>
      </c>
      <c r="E117" s="76" t="s">
        <v>330</v>
      </c>
      <c r="F117" s="33">
        <v>40000</v>
      </c>
      <c r="G117" s="33">
        <v>27000</v>
      </c>
      <c r="H117" s="33">
        <v>16200</v>
      </c>
      <c r="I117" s="33">
        <v>10800</v>
      </c>
      <c r="J117" s="33">
        <v>16200</v>
      </c>
      <c r="K117" s="33">
        <v>16200</v>
      </c>
      <c r="L117" s="33">
        <v>16200</v>
      </c>
    </row>
    <row r="118" spans="1:12" ht="65.099999999999994" customHeight="1" x14ac:dyDescent="0.3">
      <c r="A118" s="36" t="s">
        <v>318</v>
      </c>
      <c r="B118" s="37" t="s">
        <v>331</v>
      </c>
      <c r="C118" s="76" t="s">
        <v>332</v>
      </c>
      <c r="D118" s="38" t="s">
        <v>110</v>
      </c>
      <c r="E118" s="76" t="s">
        <v>333</v>
      </c>
      <c r="F118" s="33">
        <v>30000</v>
      </c>
      <c r="G118" s="33">
        <v>60000</v>
      </c>
      <c r="H118" s="33">
        <v>30000</v>
      </c>
      <c r="I118" s="33">
        <v>30000</v>
      </c>
      <c r="J118" s="33">
        <v>30000</v>
      </c>
      <c r="K118" s="33">
        <v>30000</v>
      </c>
      <c r="L118" s="33">
        <v>30000</v>
      </c>
    </row>
    <row r="119" spans="1:12" ht="65.099999999999994" customHeight="1" x14ac:dyDescent="0.3">
      <c r="A119" s="36" t="s">
        <v>318</v>
      </c>
      <c r="B119" s="37" t="s">
        <v>334</v>
      </c>
      <c r="C119" s="76" t="s">
        <v>335</v>
      </c>
      <c r="D119" s="38" t="s">
        <v>110</v>
      </c>
      <c r="E119" s="76" t="s">
        <v>336</v>
      </c>
      <c r="F119" s="33">
        <v>12000</v>
      </c>
      <c r="G119" s="33">
        <v>30000</v>
      </c>
      <c r="H119" s="33">
        <v>18000</v>
      </c>
      <c r="I119" s="33">
        <v>12000</v>
      </c>
      <c r="J119" s="33">
        <v>18000</v>
      </c>
      <c r="K119" s="33">
        <v>18000</v>
      </c>
      <c r="L119" s="33">
        <v>18000</v>
      </c>
    </row>
    <row r="120" spans="1:12" ht="65.099999999999994" customHeight="1" x14ac:dyDescent="0.3">
      <c r="A120" s="36" t="s">
        <v>318</v>
      </c>
      <c r="B120" s="37" t="s">
        <v>337</v>
      </c>
      <c r="C120" s="76" t="s">
        <v>338</v>
      </c>
      <c r="D120" s="38" t="s">
        <v>110</v>
      </c>
      <c r="E120" s="76" t="s">
        <v>339</v>
      </c>
      <c r="F120" s="33"/>
      <c r="G120" s="33">
        <v>55500</v>
      </c>
      <c r="H120" s="33">
        <v>38850</v>
      </c>
      <c r="I120" s="33">
        <v>16650</v>
      </c>
      <c r="J120" s="33">
        <v>38850</v>
      </c>
      <c r="K120" s="33">
        <v>38850</v>
      </c>
      <c r="L120" s="33">
        <v>38850</v>
      </c>
    </row>
    <row r="121" spans="1:12" ht="65.099999999999994" customHeight="1" x14ac:dyDescent="0.3">
      <c r="A121" s="36" t="s">
        <v>318</v>
      </c>
      <c r="B121" s="37" t="s">
        <v>340</v>
      </c>
      <c r="C121" s="91" t="s">
        <v>341</v>
      </c>
      <c r="D121" s="42" t="s">
        <v>42</v>
      </c>
      <c r="E121" s="92" t="s">
        <v>342</v>
      </c>
      <c r="F121" s="33">
        <v>100000</v>
      </c>
      <c r="G121" s="33">
        <v>60000</v>
      </c>
      <c r="H121" s="33">
        <v>60000</v>
      </c>
      <c r="I121" s="33"/>
      <c r="J121" s="33">
        <v>60000</v>
      </c>
      <c r="K121" s="33">
        <v>60000</v>
      </c>
      <c r="L121" s="33">
        <v>60000</v>
      </c>
    </row>
    <row r="122" spans="1:12" ht="65.099999999999994" customHeight="1" x14ac:dyDescent="0.3">
      <c r="A122" s="36" t="s">
        <v>318</v>
      </c>
      <c r="B122" s="37" t="s">
        <v>343</v>
      </c>
      <c r="C122" s="76" t="s">
        <v>344</v>
      </c>
      <c r="D122" s="38" t="s">
        <v>110</v>
      </c>
      <c r="E122" s="93" t="s">
        <v>345</v>
      </c>
      <c r="F122" s="33">
        <v>5800</v>
      </c>
      <c r="G122" s="33">
        <v>6960</v>
      </c>
      <c r="H122" s="33">
        <v>6960</v>
      </c>
      <c r="I122" s="33"/>
      <c r="J122" s="33">
        <v>6960</v>
      </c>
      <c r="K122" s="33">
        <v>6960</v>
      </c>
      <c r="L122" s="33">
        <v>6960</v>
      </c>
    </row>
    <row r="123" spans="1:12" ht="65.099999999999994" customHeight="1" x14ac:dyDescent="0.3">
      <c r="A123" s="36" t="s">
        <v>318</v>
      </c>
      <c r="B123" s="44" t="s">
        <v>346</v>
      </c>
      <c r="C123" s="37" t="s">
        <v>347</v>
      </c>
      <c r="D123" s="38" t="s">
        <v>42</v>
      </c>
      <c r="E123" s="37" t="s">
        <v>348</v>
      </c>
      <c r="F123" s="33">
        <v>50000</v>
      </c>
      <c r="G123" s="33">
        <v>30000</v>
      </c>
      <c r="H123" s="33">
        <v>30000</v>
      </c>
      <c r="I123" s="33"/>
      <c r="J123" s="33">
        <v>30000</v>
      </c>
      <c r="K123" s="33">
        <v>30000</v>
      </c>
      <c r="L123" s="33">
        <v>30000</v>
      </c>
    </row>
    <row r="124" spans="1:12" ht="65.099999999999994" customHeight="1" x14ac:dyDescent="0.3">
      <c r="A124" s="36" t="s">
        <v>318</v>
      </c>
      <c r="B124" s="44" t="s">
        <v>349</v>
      </c>
      <c r="C124" s="37" t="s">
        <v>350</v>
      </c>
      <c r="D124" s="38" t="s">
        <v>42</v>
      </c>
      <c r="E124" s="37" t="s">
        <v>351</v>
      </c>
      <c r="F124" s="33">
        <v>10000</v>
      </c>
      <c r="G124" s="33">
        <v>10000</v>
      </c>
      <c r="H124" s="33">
        <v>10000</v>
      </c>
      <c r="I124" s="33"/>
      <c r="J124" s="33">
        <v>10000</v>
      </c>
      <c r="K124" s="33">
        <v>10000</v>
      </c>
      <c r="L124" s="33">
        <v>10000</v>
      </c>
    </row>
    <row r="125" spans="1:12" ht="65.099999999999994" customHeight="1" x14ac:dyDescent="0.3">
      <c r="A125" s="36" t="s">
        <v>318</v>
      </c>
      <c r="B125" s="94" t="s">
        <v>352</v>
      </c>
      <c r="C125" s="37" t="s">
        <v>353</v>
      </c>
      <c r="D125" s="38" t="s">
        <v>110</v>
      </c>
      <c r="E125" s="37" t="s">
        <v>354</v>
      </c>
      <c r="F125" s="33">
        <v>22400</v>
      </c>
      <c r="G125" s="33">
        <v>24000</v>
      </c>
      <c r="H125" s="33">
        <v>16800</v>
      </c>
      <c r="I125" s="33">
        <v>7200</v>
      </c>
      <c r="J125" s="33">
        <v>16800</v>
      </c>
      <c r="K125" s="33">
        <v>16800</v>
      </c>
      <c r="L125" s="33">
        <v>16800</v>
      </c>
    </row>
    <row r="126" spans="1:12" ht="65.099999999999994" customHeight="1" x14ac:dyDescent="0.3">
      <c r="A126" s="36" t="s">
        <v>318</v>
      </c>
      <c r="B126" s="44" t="s">
        <v>355</v>
      </c>
      <c r="C126" s="37" t="s">
        <v>356</v>
      </c>
      <c r="D126" s="38" t="s">
        <v>110</v>
      </c>
      <c r="E126" s="37" t="s">
        <v>357</v>
      </c>
      <c r="F126" s="33">
        <v>30000</v>
      </c>
      <c r="G126" s="33">
        <v>50000</v>
      </c>
      <c r="H126" s="33">
        <v>30000</v>
      </c>
      <c r="I126" s="33">
        <v>20000</v>
      </c>
      <c r="J126" s="33">
        <v>30000</v>
      </c>
      <c r="K126" s="33">
        <v>30000</v>
      </c>
      <c r="L126" s="33">
        <v>30000</v>
      </c>
    </row>
    <row r="127" spans="1:12" ht="65.099999999999994" customHeight="1" x14ac:dyDescent="0.3">
      <c r="A127" s="36" t="s">
        <v>318</v>
      </c>
      <c r="B127" s="44" t="s">
        <v>358</v>
      </c>
      <c r="C127" s="37" t="s">
        <v>359</v>
      </c>
      <c r="D127" s="38" t="s">
        <v>110</v>
      </c>
      <c r="E127" s="37" t="s">
        <v>360</v>
      </c>
      <c r="F127" s="33" t="s">
        <v>361</v>
      </c>
      <c r="G127" s="33">
        <v>15000</v>
      </c>
      <c r="H127" s="33">
        <v>9000</v>
      </c>
      <c r="I127" s="33">
        <v>6000</v>
      </c>
      <c r="J127" s="33">
        <v>9000</v>
      </c>
      <c r="K127" s="33">
        <v>9000</v>
      </c>
      <c r="L127" s="33">
        <v>9000</v>
      </c>
    </row>
    <row r="128" spans="1:12" ht="65.099999999999994" customHeight="1" x14ac:dyDescent="0.3">
      <c r="A128" s="36" t="s">
        <v>318</v>
      </c>
      <c r="B128" s="44" t="s">
        <v>362</v>
      </c>
      <c r="C128" s="37" t="s">
        <v>363</v>
      </c>
      <c r="D128" s="38" t="s">
        <v>110</v>
      </c>
      <c r="E128" s="37" t="s">
        <v>364</v>
      </c>
      <c r="F128" s="33" t="s">
        <v>361</v>
      </c>
      <c r="G128" s="33">
        <v>12000</v>
      </c>
      <c r="H128" s="33">
        <v>7200</v>
      </c>
      <c r="I128" s="33">
        <v>4800</v>
      </c>
      <c r="J128" s="33">
        <v>7200</v>
      </c>
      <c r="K128" s="33">
        <v>7200</v>
      </c>
      <c r="L128" s="33">
        <v>7200</v>
      </c>
    </row>
    <row r="129" spans="1:12" ht="65.099999999999994" customHeight="1" x14ac:dyDescent="0.3">
      <c r="A129" s="36" t="s">
        <v>318</v>
      </c>
      <c r="B129" s="95" t="s">
        <v>365</v>
      </c>
      <c r="C129" s="37" t="s">
        <v>366</v>
      </c>
      <c r="D129" s="38" t="s">
        <v>110</v>
      </c>
      <c r="E129" s="37" t="s">
        <v>367</v>
      </c>
      <c r="F129" s="33">
        <v>560</v>
      </c>
      <c r="G129" s="33">
        <v>1000</v>
      </c>
      <c r="H129" s="33">
        <v>700</v>
      </c>
      <c r="I129" s="33">
        <v>300</v>
      </c>
      <c r="J129" s="33">
        <v>700</v>
      </c>
      <c r="K129" s="33">
        <v>700</v>
      </c>
      <c r="L129" s="33">
        <v>700</v>
      </c>
    </row>
    <row r="130" spans="1:12" ht="65.099999999999994" customHeight="1" x14ac:dyDescent="0.3">
      <c r="A130" s="36" t="s">
        <v>318</v>
      </c>
      <c r="B130" s="95" t="s">
        <v>368</v>
      </c>
      <c r="C130" s="37" t="s">
        <v>369</v>
      </c>
      <c r="D130" s="38" t="s">
        <v>110</v>
      </c>
      <c r="E130" s="37" t="s">
        <v>370</v>
      </c>
      <c r="F130" s="33">
        <v>82500</v>
      </c>
      <c r="G130" s="33">
        <v>120000</v>
      </c>
      <c r="H130" s="33">
        <v>60000</v>
      </c>
      <c r="I130" s="33">
        <v>60000</v>
      </c>
      <c r="J130" s="33">
        <v>60000</v>
      </c>
      <c r="K130" s="33">
        <v>60000</v>
      </c>
      <c r="L130" s="33">
        <v>60000</v>
      </c>
    </row>
    <row r="131" spans="1:12" ht="65.099999999999994" customHeight="1" x14ac:dyDescent="0.3">
      <c r="A131" s="96" t="s">
        <v>318</v>
      </c>
      <c r="B131" s="95" t="s">
        <v>371</v>
      </c>
      <c r="C131" s="60" t="s">
        <v>372</v>
      </c>
      <c r="D131" s="61" t="s">
        <v>110</v>
      </c>
      <c r="E131" s="60" t="s">
        <v>373</v>
      </c>
      <c r="F131" s="53">
        <v>17150</v>
      </c>
      <c r="G131" s="53">
        <v>24500</v>
      </c>
      <c r="H131" s="53">
        <v>17150</v>
      </c>
      <c r="I131" s="53">
        <v>7350</v>
      </c>
      <c r="J131" s="53">
        <v>17150</v>
      </c>
      <c r="K131" s="53">
        <v>17150</v>
      </c>
      <c r="L131" s="53">
        <v>17150</v>
      </c>
    </row>
    <row r="132" spans="1:12" ht="65.099999999999994" customHeight="1" x14ac:dyDescent="0.3">
      <c r="A132" s="96" t="s">
        <v>318</v>
      </c>
      <c r="B132" s="95" t="s">
        <v>374</v>
      </c>
      <c r="C132" s="60" t="s">
        <v>375</v>
      </c>
      <c r="D132" s="61" t="s">
        <v>110</v>
      </c>
      <c r="E132" s="60" t="s">
        <v>376</v>
      </c>
      <c r="F132" s="53">
        <v>91800</v>
      </c>
      <c r="G132" s="53">
        <v>128840</v>
      </c>
      <c r="H132" s="53">
        <v>77304</v>
      </c>
      <c r="I132" s="53">
        <v>51536</v>
      </c>
      <c r="J132" s="53">
        <v>77304</v>
      </c>
      <c r="K132" s="53">
        <v>77304</v>
      </c>
      <c r="L132" s="53">
        <v>77304</v>
      </c>
    </row>
    <row r="133" spans="1:12" ht="65.099999999999994" customHeight="1" x14ac:dyDescent="0.3">
      <c r="A133" s="35" t="s">
        <v>377</v>
      </c>
      <c r="B133" s="35"/>
      <c r="C133" s="14">
        <v>6</v>
      </c>
      <c r="D133" s="14"/>
      <c r="E133" s="14"/>
      <c r="F133" s="15">
        <v>53374</v>
      </c>
      <c r="G133" s="15">
        <v>29955</v>
      </c>
      <c r="H133" s="15">
        <v>29235</v>
      </c>
      <c r="I133" s="15">
        <v>720</v>
      </c>
      <c r="J133" s="15">
        <v>29235</v>
      </c>
      <c r="K133" s="15">
        <v>29235</v>
      </c>
      <c r="L133" s="15">
        <v>29235</v>
      </c>
    </row>
    <row r="134" spans="1:12" ht="74.25" customHeight="1" x14ac:dyDescent="0.3">
      <c r="A134" s="36" t="s">
        <v>378</v>
      </c>
      <c r="B134" s="44" t="s">
        <v>379</v>
      </c>
      <c r="C134" s="37" t="s">
        <v>380</v>
      </c>
      <c r="D134" s="38" t="s">
        <v>60</v>
      </c>
      <c r="E134" s="37" t="s">
        <v>381</v>
      </c>
      <c r="F134" s="33">
        <v>21650</v>
      </c>
      <c r="G134" s="33">
        <v>17200</v>
      </c>
      <c r="H134" s="33">
        <v>17200</v>
      </c>
      <c r="I134" s="33" t="s">
        <v>382</v>
      </c>
      <c r="J134" s="33">
        <v>17200</v>
      </c>
      <c r="K134" s="33">
        <v>17200</v>
      </c>
      <c r="L134" s="33">
        <v>17200</v>
      </c>
    </row>
    <row r="135" spans="1:12" ht="74.25" customHeight="1" x14ac:dyDescent="0.3">
      <c r="A135" s="36" t="s">
        <v>378</v>
      </c>
      <c r="B135" s="44" t="s">
        <v>383</v>
      </c>
      <c r="C135" s="37" t="s">
        <v>384</v>
      </c>
      <c r="D135" s="38" t="s">
        <v>385</v>
      </c>
      <c r="E135" s="37" t="s">
        <v>386</v>
      </c>
      <c r="F135" s="33">
        <v>3100</v>
      </c>
      <c r="G135" s="33">
        <v>1900</v>
      </c>
      <c r="H135" s="33">
        <v>1900</v>
      </c>
      <c r="I135" s="33"/>
      <c r="J135" s="33">
        <v>1900</v>
      </c>
      <c r="K135" s="33">
        <v>1900</v>
      </c>
      <c r="L135" s="33">
        <v>1900</v>
      </c>
    </row>
    <row r="136" spans="1:12" ht="74.25" customHeight="1" x14ac:dyDescent="0.3">
      <c r="A136" s="36" t="s">
        <v>378</v>
      </c>
      <c r="B136" s="44" t="s">
        <v>387</v>
      </c>
      <c r="C136" s="37" t="s">
        <v>388</v>
      </c>
      <c r="D136" s="38" t="s">
        <v>385</v>
      </c>
      <c r="E136" s="37" t="s">
        <v>389</v>
      </c>
      <c r="F136" s="33">
        <v>7000</v>
      </c>
      <c r="G136" s="33">
        <v>7000</v>
      </c>
      <c r="H136" s="33">
        <v>7000</v>
      </c>
      <c r="I136" s="33" t="s">
        <v>390</v>
      </c>
      <c r="J136" s="33">
        <v>7000</v>
      </c>
      <c r="K136" s="33">
        <v>7000</v>
      </c>
      <c r="L136" s="33">
        <v>7000</v>
      </c>
    </row>
    <row r="137" spans="1:12" ht="74.25" customHeight="1" x14ac:dyDescent="0.3">
      <c r="A137" s="36" t="s">
        <v>378</v>
      </c>
      <c r="B137" s="44" t="s">
        <v>387</v>
      </c>
      <c r="C137" s="37" t="s">
        <v>391</v>
      </c>
      <c r="D137" s="38" t="s">
        <v>392</v>
      </c>
      <c r="E137" s="37" t="s">
        <v>393</v>
      </c>
      <c r="F137" s="33">
        <v>3000</v>
      </c>
      <c r="G137" s="33">
        <v>255</v>
      </c>
      <c r="H137" s="33">
        <v>255</v>
      </c>
      <c r="I137" s="33"/>
      <c r="J137" s="33">
        <v>255</v>
      </c>
      <c r="K137" s="33">
        <v>255</v>
      </c>
      <c r="L137" s="33">
        <v>255</v>
      </c>
    </row>
    <row r="138" spans="1:12" ht="74.25" customHeight="1" x14ac:dyDescent="0.3">
      <c r="A138" s="36" t="s">
        <v>378</v>
      </c>
      <c r="B138" s="44" t="s">
        <v>394</v>
      </c>
      <c r="C138" s="37" t="s">
        <v>395</v>
      </c>
      <c r="D138" s="38" t="s">
        <v>60</v>
      </c>
      <c r="E138" s="37" t="s">
        <v>396</v>
      </c>
      <c r="F138" s="33">
        <v>6720</v>
      </c>
      <c r="G138" s="33">
        <v>960</v>
      </c>
      <c r="H138" s="33">
        <v>768</v>
      </c>
      <c r="I138" s="33">
        <v>192</v>
      </c>
      <c r="J138" s="33">
        <v>768</v>
      </c>
      <c r="K138" s="33">
        <v>768</v>
      </c>
      <c r="L138" s="33">
        <v>768</v>
      </c>
    </row>
    <row r="139" spans="1:12" ht="74.25" customHeight="1" x14ac:dyDescent="0.3">
      <c r="A139" s="36" t="s">
        <v>378</v>
      </c>
      <c r="B139" s="44" t="s">
        <v>397</v>
      </c>
      <c r="C139" s="37" t="s">
        <v>395</v>
      </c>
      <c r="D139" s="38" t="s">
        <v>60</v>
      </c>
      <c r="E139" s="37" t="s">
        <v>398</v>
      </c>
      <c r="F139" s="33">
        <v>11904</v>
      </c>
      <c r="G139" s="33">
        <v>2640</v>
      </c>
      <c r="H139" s="33">
        <v>2112</v>
      </c>
      <c r="I139" s="33">
        <v>528</v>
      </c>
      <c r="J139" s="33">
        <v>2112</v>
      </c>
      <c r="K139" s="33">
        <v>2112</v>
      </c>
      <c r="L139" s="33">
        <v>2112</v>
      </c>
    </row>
    <row r="140" spans="1:12" ht="65.099999999999994" customHeight="1" x14ac:dyDescent="0.3">
      <c r="A140" s="35" t="s">
        <v>399</v>
      </c>
      <c r="B140" s="35"/>
      <c r="C140" s="14">
        <f>SUBTOTAL(103,C141:C141:C148)</f>
        <v>8</v>
      </c>
      <c r="D140" s="14"/>
      <c r="E140" s="14"/>
      <c r="F140" s="15">
        <f>SUBTOTAL(9,F141:F141:F148)</f>
        <v>56800</v>
      </c>
      <c r="G140" s="15">
        <f>SUBTOTAL(9,G141:G141:G148)</f>
        <v>67500</v>
      </c>
      <c r="H140" s="15">
        <f>SUBTOTAL(9,H141:H141:H148)</f>
        <v>66800</v>
      </c>
      <c r="I140" s="15">
        <f>SUBTOTAL(9,I141:I141:I148)</f>
        <v>700</v>
      </c>
      <c r="J140" s="15">
        <f>SUBTOTAL(9,J141:J141:J148)</f>
        <v>66800</v>
      </c>
      <c r="K140" s="15">
        <f>SUBTOTAL(9,K141:K141:K148)</f>
        <v>66800</v>
      </c>
      <c r="L140" s="15">
        <f>SUBTOTAL(9,L141:L141:L148)</f>
        <v>66800</v>
      </c>
    </row>
    <row r="141" spans="1:12" ht="113.25" customHeight="1" x14ac:dyDescent="0.3">
      <c r="A141" s="69" t="s">
        <v>400</v>
      </c>
      <c r="B141" s="44" t="s">
        <v>401</v>
      </c>
      <c r="C141" s="63" t="s">
        <v>402</v>
      </c>
      <c r="D141" s="38" t="s">
        <v>51</v>
      </c>
      <c r="E141" s="47" t="s">
        <v>403</v>
      </c>
      <c r="F141" s="33">
        <v>4000</v>
      </c>
      <c r="G141" s="33">
        <v>4000</v>
      </c>
      <c r="H141" s="33">
        <v>4000</v>
      </c>
      <c r="I141" s="33">
        <v>0</v>
      </c>
      <c r="J141" s="33">
        <v>4000</v>
      </c>
      <c r="K141" s="33">
        <v>4000</v>
      </c>
      <c r="L141" s="33">
        <v>4000</v>
      </c>
    </row>
    <row r="142" spans="1:12" ht="126.75" customHeight="1" x14ac:dyDescent="0.3">
      <c r="A142" s="69" t="s">
        <v>400</v>
      </c>
      <c r="B142" s="44" t="s">
        <v>404</v>
      </c>
      <c r="C142" s="60" t="s">
        <v>405</v>
      </c>
      <c r="D142" s="38" t="s">
        <v>51</v>
      </c>
      <c r="E142" s="47" t="s">
        <v>406</v>
      </c>
      <c r="F142" s="33"/>
      <c r="G142" s="33">
        <v>10700</v>
      </c>
      <c r="H142" s="33">
        <v>10000</v>
      </c>
      <c r="I142" s="33">
        <v>700</v>
      </c>
      <c r="J142" s="33">
        <v>10000</v>
      </c>
      <c r="K142" s="33">
        <v>10000</v>
      </c>
      <c r="L142" s="33">
        <v>10000</v>
      </c>
    </row>
    <row r="143" spans="1:12" ht="90.75" customHeight="1" x14ac:dyDescent="0.3">
      <c r="A143" s="69" t="s">
        <v>400</v>
      </c>
      <c r="B143" s="44" t="s">
        <v>407</v>
      </c>
      <c r="C143" s="37" t="s">
        <v>408</v>
      </c>
      <c r="D143" s="38" t="s">
        <v>409</v>
      </c>
      <c r="E143" s="37" t="s">
        <v>410</v>
      </c>
      <c r="F143" s="33">
        <v>2160</v>
      </c>
      <c r="G143" s="33">
        <v>2160</v>
      </c>
      <c r="H143" s="33">
        <v>2160</v>
      </c>
      <c r="I143" s="33" t="s">
        <v>411</v>
      </c>
      <c r="J143" s="33">
        <v>2160</v>
      </c>
      <c r="K143" s="33">
        <v>2160</v>
      </c>
      <c r="L143" s="33">
        <v>2160</v>
      </c>
    </row>
    <row r="144" spans="1:12" ht="90.75" customHeight="1" x14ac:dyDescent="0.3">
      <c r="A144" s="69" t="s">
        <v>400</v>
      </c>
      <c r="B144" s="44" t="s">
        <v>407</v>
      </c>
      <c r="C144" s="37" t="s">
        <v>412</v>
      </c>
      <c r="D144" s="38" t="s">
        <v>409</v>
      </c>
      <c r="E144" s="37" t="s">
        <v>413</v>
      </c>
      <c r="F144" s="33">
        <v>3240</v>
      </c>
      <c r="G144" s="33">
        <v>3240</v>
      </c>
      <c r="H144" s="33">
        <v>3240</v>
      </c>
      <c r="I144" s="33" t="s">
        <v>411</v>
      </c>
      <c r="J144" s="33">
        <v>3240</v>
      </c>
      <c r="K144" s="33">
        <v>3240</v>
      </c>
      <c r="L144" s="33">
        <v>3240</v>
      </c>
    </row>
    <row r="145" spans="1:12" ht="90.75" customHeight="1" x14ac:dyDescent="0.3">
      <c r="A145" s="69" t="s">
        <v>400</v>
      </c>
      <c r="B145" s="44" t="s">
        <v>407</v>
      </c>
      <c r="C145" s="37" t="s">
        <v>414</v>
      </c>
      <c r="D145" s="38" t="s">
        <v>409</v>
      </c>
      <c r="E145" s="37" t="s">
        <v>415</v>
      </c>
      <c r="F145" s="33">
        <v>5400</v>
      </c>
      <c r="G145" s="33">
        <v>5400</v>
      </c>
      <c r="H145" s="33">
        <v>5400</v>
      </c>
      <c r="I145" s="33" t="s">
        <v>411</v>
      </c>
      <c r="J145" s="33">
        <v>5400</v>
      </c>
      <c r="K145" s="33">
        <v>5400</v>
      </c>
      <c r="L145" s="33">
        <v>5400</v>
      </c>
    </row>
    <row r="146" spans="1:12" ht="90.75" customHeight="1" x14ac:dyDescent="0.3">
      <c r="A146" s="69" t="s">
        <v>400</v>
      </c>
      <c r="B146" s="44" t="s">
        <v>407</v>
      </c>
      <c r="C146" s="37" t="s">
        <v>416</v>
      </c>
      <c r="D146" s="38" t="s">
        <v>417</v>
      </c>
      <c r="E146" s="37" t="s">
        <v>418</v>
      </c>
      <c r="F146" s="33">
        <v>20200</v>
      </c>
      <c r="G146" s="33">
        <v>20200</v>
      </c>
      <c r="H146" s="33">
        <v>20200</v>
      </c>
      <c r="I146" s="33" t="s">
        <v>411</v>
      </c>
      <c r="J146" s="33">
        <v>20200</v>
      </c>
      <c r="K146" s="33">
        <v>20200</v>
      </c>
      <c r="L146" s="33">
        <v>20200</v>
      </c>
    </row>
    <row r="147" spans="1:12" ht="84.95" customHeight="1" x14ac:dyDescent="0.3">
      <c r="A147" s="69" t="s">
        <v>400</v>
      </c>
      <c r="B147" s="44" t="s">
        <v>407</v>
      </c>
      <c r="C147" s="37" t="s">
        <v>419</v>
      </c>
      <c r="D147" s="38" t="s">
        <v>417</v>
      </c>
      <c r="E147" s="37" t="s">
        <v>420</v>
      </c>
      <c r="F147" s="33">
        <v>4040</v>
      </c>
      <c r="G147" s="33">
        <v>4040</v>
      </c>
      <c r="H147" s="33">
        <v>4040</v>
      </c>
      <c r="I147" s="33" t="s">
        <v>411</v>
      </c>
      <c r="J147" s="33">
        <v>4040</v>
      </c>
      <c r="K147" s="33">
        <v>4040</v>
      </c>
      <c r="L147" s="33">
        <v>4040</v>
      </c>
    </row>
    <row r="148" spans="1:12" ht="84.95" customHeight="1" x14ac:dyDescent="0.3">
      <c r="A148" s="69" t="s">
        <v>400</v>
      </c>
      <c r="B148" s="44" t="s">
        <v>407</v>
      </c>
      <c r="C148" s="37" t="s">
        <v>421</v>
      </c>
      <c r="D148" s="38" t="s">
        <v>417</v>
      </c>
      <c r="E148" s="37" t="s">
        <v>422</v>
      </c>
      <c r="F148" s="33">
        <v>17760</v>
      </c>
      <c r="G148" s="33">
        <v>17760</v>
      </c>
      <c r="H148" s="33">
        <v>17760</v>
      </c>
      <c r="I148" s="33" t="s">
        <v>411</v>
      </c>
      <c r="J148" s="33">
        <v>17760</v>
      </c>
      <c r="K148" s="33">
        <v>17760</v>
      </c>
      <c r="L148" s="33">
        <v>17760</v>
      </c>
    </row>
    <row r="149" spans="1:12" ht="65.099999999999994" customHeight="1" x14ac:dyDescent="0.3">
      <c r="A149" s="35" t="s">
        <v>423</v>
      </c>
      <c r="B149" s="35"/>
      <c r="C149" s="14">
        <f>SUBTOTAL(103,C150:C150:C152)</f>
        <v>3</v>
      </c>
      <c r="D149" s="14"/>
      <c r="E149" s="14"/>
      <c r="F149" s="97">
        <f>SUBTOTAL(9,F150:F150:F152)</f>
        <v>80000</v>
      </c>
      <c r="G149" s="97">
        <f>SUBTOTAL(9,G150:G150:G152)</f>
        <v>216000</v>
      </c>
      <c r="H149" s="97">
        <f>SUBTOTAL(9,H150:H150:H152)</f>
        <v>180000</v>
      </c>
      <c r="I149" s="97">
        <f>SUBTOTAL(9,I150:I150:I152)</f>
        <v>36000</v>
      </c>
      <c r="J149" s="97">
        <f>SUBTOTAL(9,J150:J150:J152)</f>
        <v>180000</v>
      </c>
      <c r="K149" s="97">
        <f>SUBTOTAL(9,K150:K150:K152)</f>
        <v>180000</v>
      </c>
      <c r="L149" s="97">
        <f>SUBTOTAL(9,L150:L150:L152)</f>
        <v>180000</v>
      </c>
    </row>
    <row r="150" spans="1:12" ht="178.5" customHeight="1" x14ac:dyDescent="0.3">
      <c r="A150" s="36" t="s">
        <v>424</v>
      </c>
      <c r="B150" s="44" t="s">
        <v>425</v>
      </c>
      <c r="C150" s="37" t="s">
        <v>426</v>
      </c>
      <c r="D150" s="38" t="s">
        <v>385</v>
      </c>
      <c r="E150" s="39" t="s">
        <v>427</v>
      </c>
      <c r="F150" s="33">
        <v>40000</v>
      </c>
      <c r="G150" s="33">
        <v>76000</v>
      </c>
      <c r="H150" s="33">
        <v>40000</v>
      </c>
      <c r="I150" s="33">
        <v>36000</v>
      </c>
      <c r="J150" s="33">
        <v>40000</v>
      </c>
      <c r="K150" s="33">
        <v>40000</v>
      </c>
      <c r="L150" s="33">
        <v>40000</v>
      </c>
    </row>
    <row r="151" spans="1:12" ht="120" customHeight="1" x14ac:dyDescent="0.3">
      <c r="A151" s="36" t="s">
        <v>424</v>
      </c>
      <c r="B151" s="44" t="s">
        <v>428</v>
      </c>
      <c r="C151" s="37" t="s">
        <v>429</v>
      </c>
      <c r="D151" s="38" t="s">
        <v>385</v>
      </c>
      <c r="E151" s="39" t="s">
        <v>430</v>
      </c>
      <c r="F151" s="33">
        <v>40000</v>
      </c>
      <c r="G151" s="33">
        <v>40000</v>
      </c>
      <c r="H151" s="33">
        <v>40000</v>
      </c>
      <c r="I151" s="33"/>
      <c r="J151" s="33">
        <v>40000</v>
      </c>
      <c r="K151" s="33">
        <v>40000</v>
      </c>
      <c r="L151" s="33">
        <v>40000</v>
      </c>
    </row>
    <row r="152" spans="1:12" ht="120" customHeight="1" x14ac:dyDescent="0.3">
      <c r="A152" s="36" t="s">
        <v>424</v>
      </c>
      <c r="B152" s="44" t="s">
        <v>431</v>
      </c>
      <c r="C152" s="37" t="s">
        <v>432</v>
      </c>
      <c r="D152" s="38" t="s">
        <v>433</v>
      </c>
      <c r="E152" s="39" t="s">
        <v>434</v>
      </c>
      <c r="F152" s="33"/>
      <c r="G152" s="33">
        <v>100000</v>
      </c>
      <c r="H152" s="33">
        <v>100000</v>
      </c>
      <c r="I152" s="33"/>
      <c r="J152" s="33">
        <v>100000</v>
      </c>
      <c r="K152" s="33">
        <v>100000</v>
      </c>
      <c r="L152" s="33">
        <v>100000</v>
      </c>
    </row>
    <row r="153" spans="1:12" ht="65.099999999999994" customHeight="1" x14ac:dyDescent="0.3">
      <c r="A153" s="35" t="s">
        <v>435</v>
      </c>
      <c r="B153" s="35"/>
      <c r="C153" s="14">
        <v>2</v>
      </c>
      <c r="D153" s="14"/>
      <c r="E153" s="14"/>
      <c r="F153" s="15">
        <v>365000</v>
      </c>
      <c r="G153" s="15">
        <v>415040</v>
      </c>
      <c r="H153" s="15">
        <v>415000</v>
      </c>
      <c r="I153" s="15">
        <v>40</v>
      </c>
      <c r="J153" s="15">
        <v>415000</v>
      </c>
      <c r="K153" s="15">
        <v>415000</v>
      </c>
      <c r="L153" s="15">
        <v>415000</v>
      </c>
    </row>
    <row r="154" spans="1:12" ht="211.5" customHeight="1" x14ac:dyDescent="0.3">
      <c r="A154" s="36" t="s">
        <v>436</v>
      </c>
      <c r="B154" s="44" t="s">
        <v>437</v>
      </c>
      <c r="C154" s="37" t="s">
        <v>438</v>
      </c>
      <c r="D154" s="38" t="s">
        <v>433</v>
      </c>
      <c r="E154" s="39" t="s">
        <v>439</v>
      </c>
      <c r="F154" s="33">
        <v>65000</v>
      </c>
      <c r="G154" s="33">
        <v>65000</v>
      </c>
      <c r="H154" s="33">
        <v>65000</v>
      </c>
      <c r="I154" s="33"/>
      <c r="J154" s="33">
        <v>65000</v>
      </c>
      <c r="K154" s="33">
        <v>65000</v>
      </c>
      <c r="L154" s="33">
        <v>65000</v>
      </c>
    </row>
    <row r="155" spans="1:12" ht="111" customHeight="1" x14ac:dyDescent="0.3">
      <c r="A155" s="36" t="s">
        <v>436</v>
      </c>
      <c r="B155" s="44" t="s">
        <v>440</v>
      </c>
      <c r="C155" s="37" t="s">
        <v>441</v>
      </c>
      <c r="D155" s="38" t="s">
        <v>385</v>
      </c>
      <c r="E155" s="39" t="s">
        <v>442</v>
      </c>
      <c r="F155" s="33">
        <v>300000</v>
      </c>
      <c r="G155" s="33">
        <v>350040</v>
      </c>
      <c r="H155" s="33">
        <v>350000</v>
      </c>
      <c r="I155" s="33">
        <v>40</v>
      </c>
      <c r="J155" s="33">
        <v>350000</v>
      </c>
      <c r="K155" s="33">
        <v>350000</v>
      </c>
      <c r="L155" s="33">
        <v>350000</v>
      </c>
    </row>
    <row r="156" spans="1:12" ht="65.099999999999994" customHeight="1" x14ac:dyDescent="0.3">
      <c r="A156" s="35" t="s">
        <v>443</v>
      </c>
      <c r="B156" s="35"/>
      <c r="C156" s="14">
        <f>SUBTOTAL(103,C157:C197)</f>
        <v>41</v>
      </c>
      <c r="D156" s="14"/>
      <c r="E156" s="14"/>
      <c r="F156" s="15">
        <f t="shared" ref="F156:L156" si="10">SUBTOTAL(9,F157:F197)</f>
        <v>556126</v>
      </c>
      <c r="G156" s="15">
        <f t="shared" si="10"/>
        <v>720114</v>
      </c>
      <c r="H156" s="15">
        <f t="shared" si="10"/>
        <v>698114</v>
      </c>
      <c r="I156" s="15">
        <f t="shared" si="10"/>
        <v>22000</v>
      </c>
      <c r="J156" s="15">
        <f t="shared" si="10"/>
        <v>698114</v>
      </c>
      <c r="K156" s="15">
        <f t="shared" si="10"/>
        <v>698114</v>
      </c>
      <c r="L156" s="15">
        <f t="shared" si="10"/>
        <v>698114</v>
      </c>
    </row>
    <row r="157" spans="1:12" ht="99.95" customHeight="1" x14ac:dyDescent="0.3">
      <c r="A157" s="36" t="s">
        <v>444</v>
      </c>
      <c r="B157" s="44" t="s">
        <v>445</v>
      </c>
      <c r="C157" s="37" t="s">
        <v>446</v>
      </c>
      <c r="D157" s="38" t="s">
        <v>38</v>
      </c>
      <c r="E157" s="47" t="s">
        <v>447</v>
      </c>
      <c r="F157" s="33">
        <v>25000</v>
      </c>
      <c r="G157" s="33">
        <v>25000</v>
      </c>
      <c r="H157" s="33">
        <v>25000</v>
      </c>
      <c r="I157" s="33">
        <v>0</v>
      </c>
      <c r="J157" s="33">
        <v>25000</v>
      </c>
      <c r="K157" s="33">
        <v>25000</v>
      </c>
      <c r="L157" s="33">
        <v>25000</v>
      </c>
    </row>
    <row r="158" spans="1:12" ht="83.25" customHeight="1" x14ac:dyDescent="0.3">
      <c r="A158" s="36" t="s">
        <v>444</v>
      </c>
      <c r="B158" s="44" t="s">
        <v>445</v>
      </c>
      <c r="C158" s="37" t="s">
        <v>448</v>
      </c>
      <c r="D158" s="38" t="s">
        <v>38</v>
      </c>
      <c r="E158" s="47" t="s">
        <v>449</v>
      </c>
      <c r="F158" s="33">
        <v>23800</v>
      </c>
      <c r="G158" s="33">
        <v>11900</v>
      </c>
      <c r="H158" s="33">
        <v>11900</v>
      </c>
      <c r="I158" s="33"/>
      <c r="J158" s="33">
        <v>11900</v>
      </c>
      <c r="K158" s="33">
        <v>11900</v>
      </c>
      <c r="L158" s="33">
        <v>11900</v>
      </c>
    </row>
    <row r="159" spans="1:12" ht="85.5" customHeight="1" x14ac:dyDescent="0.3">
      <c r="A159" s="36" t="s">
        <v>444</v>
      </c>
      <c r="B159" s="44" t="s">
        <v>445</v>
      </c>
      <c r="C159" s="37" t="s">
        <v>450</v>
      </c>
      <c r="D159" s="38" t="s">
        <v>38</v>
      </c>
      <c r="E159" s="47" t="s">
        <v>451</v>
      </c>
      <c r="F159" s="33">
        <v>14000</v>
      </c>
      <c r="G159" s="33">
        <v>7700</v>
      </c>
      <c r="H159" s="33">
        <v>7700</v>
      </c>
      <c r="I159" s="33"/>
      <c r="J159" s="33">
        <v>7700</v>
      </c>
      <c r="K159" s="33">
        <v>7700</v>
      </c>
      <c r="L159" s="33">
        <v>7700</v>
      </c>
    </row>
    <row r="160" spans="1:12" ht="90" customHeight="1" x14ac:dyDescent="0.3">
      <c r="A160" s="36" t="s">
        <v>444</v>
      </c>
      <c r="B160" s="44" t="s">
        <v>452</v>
      </c>
      <c r="C160" s="37" t="s">
        <v>453</v>
      </c>
      <c r="D160" s="38" t="s">
        <v>38</v>
      </c>
      <c r="E160" s="47" t="s">
        <v>454</v>
      </c>
      <c r="F160" s="33">
        <v>14000</v>
      </c>
      <c r="G160" s="33">
        <v>14000</v>
      </c>
      <c r="H160" s="33">
        <v>14000</v>
      </c>
      <c r="I160" s="33"/>
      <c r="J160" s="33">
        <v>14000</v>
      </c>
      <c r="K160" s="33">
        <v>14000</v>
      </c>
      <c r="L160" s="33">
        <v>14000</v>
      </c>
    </row>
    <row r="161" spans="1:12" ht="82.5" customHeight="1" x14ac:dyDescent="0.3">
      <c r="A161" s="36" t="s">
        <v>444</v>
      </c>
      <c r="B161" s="44" t="s">
        <v>455</v>
      </c>
      <c r="C161" s="37" t="s">
        <v>456</v>
      </c>
      <c r="D161" s="38" t="s">
        <v>38</v>
      </c>
      <c r="E161" s="47" t="s">
        <v>457</v>
      </c>
      <c r="F161" s="33">
        <v>12000</v>
      </c>
      <c r="G161" s="33">
        <v>6000</v>
      </c>
      <c r="H161" s="33">
        <v>6000</v>
      </c>
      <c r="I161" s="33"/>
      <c r="J161" s="33">
        <v>6000</v>
      </c>
      <c r="K161" s="33">
        <v>6000</v>
      </c>
      <c r="L161" s="33">
        <v>6000</v>
      </c>
    </row>
    <row r="162" spans="1:12" ht="82.5" customHeight="1" x14ac:dyDescent="0.3">
      <c r="A162" s="36" t="s">
        <v>444</v>
      </c>
      <c r="B162" s="44" t="s">
        <v>455</v>
      </c>
      <c r="C162" s="37" t="s">
        <v>458</v>
      </c>
      <c r="D162" s="38" t="s">
        <v>38</v>
      </c>
      <c r="E162" s="47" t="s">
        <v>459</v>
      </c>
      <c r="F162" s="33">
        <v>12000</v>
      </c>
      <c r="G162" s="33">
        <v>7000</v>
      </c>
      <c r="H162" s="33">
        <v>7000</v>
      </c>
      <c r="I162" s="33"/>
      <c r="J162" s="33">
        <v>7000</v>
      </c>
      <c r="K162" s="33">
        <v>7000</v>
      </c>
      <c r="L162" s="33">
        <v>7000</v>
      </c>
    </row>
    <row r="163" spans="1:12" ht="99.95" customHeight="1" x14ac:dyDescent="0.3">
      <c r="A163" s="36" t="s">
        <v>444</v>
      </c>
      <c r="B163" s="44" t="s">
        <v>460</v>
      </c>
      <c r="C163" s="37" t="s">
        <v>461</v>
      </c>
      <c r="D163" s="38" t="s">
        <v>51</v>
      </c>
      <c r="E163" s="47" t="s">
        <v>462</v>
      </c>
      <c r="F163" s="33">
        <v>3000</v>
      </c>
      <c r="G163" s="33">
        <v>3000</v>
      </c>
      <c r="H163" s="33">
        <v>3000</v>
      </c>
      <c r="I163" s="33"/>
      <c r="J163" s="33">
        <v>3000</v>
      </c>
      <c r="K163" s="33">
        <v>3000</v>
      </c>
      <c r="L163" s="33">
        <v>3000</v>
      </c>
    </row>
    <row r="164" spans="1:12" ht="99.95" customHeight="1" x14ac:dyDescent="0.3">
      <c r="A164" s="36" t="s">
        <v>444</v>
      </c>
      <c r="B164" s="44" t="s">
        <v>463</v>
      </c>
      <c r="C164" s="37" t="s">
        <v>461</v>
      </c>
      <c r="D164" s="38" t="s">
        <v>51</v>
      </c>
      <c r="E164" s="47" t="s">
        <v>464</v>
      </c>
      <c r="F164" s="33">
        <v>1000</v>
      </c>
      <c r="G164" s="33">
        <v>2000</v>
      </c>
      <c r="H164" s="33">
        <v>2000</v>
      </c>
      <c r="I164" s="33"/>
      <c r="J164" s="33">
        <v>2000</v>
      </c>
      <c r="K164" s="33">
        <v>2000</v>
      </c>
      <c r="L164" s="33">
        <v>2000</v>
      </c>
    </row>
    <row r="165" spans="1:12" ht="99.95" customHeight="1" x14ac:dyDescent="0.3">
      <c r="A165" s="36" t="s">
        <v>444</v>
      </c>
      <c r="B165" s="44" t="s">
        <v>465</v>
      </c>
      <c r="C165" s="37" t="s">
        <v>461</v>
      </c>
      <c r="D165" s="38" t="s">
        <v>51</v>
      </c>
      <c r="E165" s="47" t="s">
        <v>464</v>
      </c>
      <c r="F165" s="33"/>
      <c r="G165" s="33">
        <v>2000</v>
      </c>
      <c r="H165" s="33">
        <v>2000</v>
      </c>
      <c r="I165" s="33"/>
      <c r="J165" s="33">
        <v>2000</v>
      </c>
      <c r="K165" s="33">
        <v>2000</v>
      </c>
      <c r="L165" s="33">
        <v>2000</v>
      </c>
    </row>
    <row r="166" spans="1:12" ht="99.95" customHeight="1" x14ac:dyDescent="0.3">
      <c r="A166" s="36" t="s">
        <v>444</v>
      </c>
      <c r="B166" s="44" t="s">
        <v>466</v>
      </c>
      <c r="C166" s="37" t="s">
        <v>461</v>
      </c>
      <c r="D166" s="38" t="s">
        <v>51</v>
      </c>
      <c r="E166" s="47" t="s">
        <v>464</v>
      </c>
      <c r="F166" s="33">
        <v>1000</v>
      </c>
      <c r="G166" s="33">
        <v>2000</v>
      </c>
      <c r="H166" s="33">
        <v>2000</v>
      </c>
      <c r="I166" s="33"/>
      <c r="J166" s="33">
        <v>2000</v>
      </c>
      <c r="K166" s="33">
        <v>2000</v>
      </c>
      <c r="L166" s="33">
        <v>2000</v>
      </c>
    </row>
    <row r="167" spans="1:12" ht="99.95" customHeight="1" x14ac:dyDescent="0.3">
      <c r="A167" s="36" t="s">
        <v>444</v>
      </c>
      <c r="B167" s="44" t="s">
        <v>467</v>
      </c>
      <c r="C167" s="37" t="s">
        <v>461</v>
      </c>
      <c r="D167" s="38" t="s">
        <v>51</v>
      </c>
      <c r="E167" s="47" t="s">
        <v>464</v>
      </c>
      <c r="F167" s="33">
        <v>1000</v>
      </c>
      <c r="G167" s="33">
        <v>2000</v>
      </c>
      <c r="H167" s="33">
        <v>2000</v>
      </c>
      <c r="I167" s="33"/>
      <c r="J167" s="33">
        <v>2000</v>
      </c>
      <c r="K167" s="33">
        <v>2000</v>
      </c>
      <c r="L167" s="33">
        <v>2000</v>
      </c>
    </row>
    <row r="168" spans="1:12" ht="99.95" customHeight="1" x14ac:dyDescent="0.3">
      <c r="A168" s="36" t="s">
        <v>444</v>
      </c>
      <c r="B168" s="44" t="s">
        <v>468</v>
      </c>
      <c r="C168" s="37" t="s">
        <v>461</v>
      </c>
      <c r="D168" s="38" t="s">
        <v>51</v>
      </c>
      <c r="E168" s="47" t="s">
        <v>464</v>
      </c>
      <c r="F168" s="33">
        <v>1000</v>
      </c>
      <c r="G168" s="33">
        <v>2000</v>
      </c>
      <c r="H168" s="33">
        <v>2000</v>
      </c>
      <c r="I168" s="33"/>
      <c r="J168" s="33">
        <v>2000</v>
      </c>
      <c r="K168" s="33">
        <v>2000</v>
      </c>
      <c r="L168" s="33">
        <v>2000</v>
      </c>
    </row>
    <row r="169" spans="1:12" ht="99.95" customHeight="1" x14ac:dyDescent="0.3">
      <c r="A169" s="36" t="s">
        <v>444</v>
      </c>
      <c r="B169" s="44" t="s">
        <v>469</v>
      </c>
      <c r="C169" s="37" t="s">
        <v>461</v>
      </c>
      <c r="D169" s="38" t="s">
        <v>51</v>
      </c>
      <c r="E169" s="47" t="s">
        <v>464</v>
      </c>
      <c r="F169" s="33">
        <v>1000</v>
      </c>
      <c r="G169" s="33">
        <v>2000</v>
      </c>
      <c r="H169" s="33">
        <v>2000</v>
      </c>
      <c r="I169" s="33"/>
      <c r="J169" s="33">
        <v>2000</v>
      </c>
      <c r="K169" s="33">
        <v>2000</v>
      </c>
      <c r="L169" s="33">
        <v>2000</v>
      </c>
    </row>
    <row r="170" spans="1:12" ht="99.95" customHeight="1" x14ac:dyDescent="0.3">
      <c r="A170" s="36" t="s">
        <v>444</v>
      </c>
      <c r="B170" s="44" t="s">
        <v>470</v>
      </c>
      <c r="C170" s="37" t="s">
        <v>461</v>
      </c>
      <c r="D170" s="38" t="s">
        <v>51</v>
      </c>
      <c r="E170" s="47" t="s">
        <v>464</v>
      </c>
      <c r="F170" s="33"/>
      <c r="G170" s="33">
        <v>2000</v>
      </c>
      <c r="H170" s="33">
        <v>2000</v>
      </c>
      <c r="I170" s="33"/>
      <c r="J170" s="33">
        <v>2000</v>
      </c>
      <c r="K170" s="33">
        <v>2000</v>
      </c>
      <c r="L170" s="33">
        <v>2000</v>
      </c>
    </row>
    <row r="171" spans="1:12" ht="99.95" customHeight="1" x14ac:dyDescent="0.3">
      <c r="A171" s="36" t="s">
        <v>444</v>
      </c>
      <c r="B171" s="44" t="s">
        <v>471</v>
      </c>
      <c r="C171" s="37" t="s">
        <v>461</v>
      </c>
      <c r="D171" s="38" t="s">
        <v>51</v>
      </c>
      <c r="E171" s="47" t="s">
        <v>464</v>
      </c>
      <c r="F171" s="33">
        <v>1000</v>
      </c>
      <c r="G171" s="33">
        <v>2000</v>
      </c>
      <c r="H171" s="33">
        <v>2000</v>
      </c>
      <c r="I171" s="33"/>
      <c r="J171" s="33">
        <v>2000</v>
      </c>
      <c r="K171" s="33">
        <v>2000</v>
      </c>
      <c r="L171" s="33">
        <v>2000</v>
      </c>
    </row>
    <row r="172" spans="1:12" ht="99.95" customHeight="1" x14ac:dyDescent="0.3">
      <c r="A172" s="36" t="s">
        <v>444</v>
      </c>
      <c r="B172" s="44" t="s">
        <v>472</v>
      </c>
      <c r="C172" s="37" t="s">
        <v>461</v>
      </c>
      <c r="D172" s="38" t="s">
        <v>51</v>
      </c>
      <c r="E172" s="47" t="s">
        <v>464</v>
      </c>
      <c r="F172" s="33"/>
      <c r="G172" s="33">
        <v>2000</v>
      </c>
      <c r="H172" s="33">
        <v>2000</v>
      </c>
      <c r="I172" s="33"/>
      <c r="J172" s="33">
        <v>2000</v>
      </c>
      <c r="K172" s="33">
        <v>2000</v>
      </c>
      <c r="L172" s="33">
        <v>2000</v>
      </c>
    </row>
    <row r="173" spans="1:12" ht="99.95" customHeight="1" x14ac:dyDescent="0.3">
      <c r="A173" s="36" t="s">
        <v>444</v>
      </c>
      <c r="B173" s="44" t="s">
        <v>473</v>
      </c>
      <c r="C173" s="37" t="s">
        <v>461</v>
      </c>
      <c r="D173" s="38" t="s">
        <v>51</v>
      </c>
      <c r="E173" s="47" t="s">
        <v>464</v>
      </c>
      <c r="F173" s="33">
        <v>1000</v>
      </c>
      <c r="G173" s="33">
        <v>2000</v>
      </c>
      <c r="H173" s="33">
        <v>2000</v>
      </c>
      <c r="I173" s="33"/>
      <c r="J173" s="33">
        <v>2000</v>
      </c>
      <c r="K173" s="33">
        <v>2000</v>
      </c>
      <c r="L173" s="33">
        <v>2000</v>
      </c>
    </row>
    <row r="174" spans="1:12" ht="99.95" customHeight="1" x14ac:dyDescent="0.3">
      <c r="A174" s="36" t="s">
        <v>444</v>
      </c>
      <c r="B174" s="44" t="s">
        <v>474</v>
      </c>
      <c r="C174" s="37" t="s">
        <v>461</v>
      </c>
      <c r="D174" s="38" t="s">
        <v>51</v>
      </c>
      <c r="E174" s="47" t="s">
        <v>464</v>
      </c>
      <c r="F174" s="33">
        <v>1000</v>
      </c>
      <c r="G174" s="33">
        <v>2000</v>
      </c>
      <c r="H174" s="33">
        <v>2000</v>
      </c>
      <c r="I174" s="33"/>
      <c r="J174" s="33">
        <v>2000</v>
      </c>
      <c r="K174" s="33">
        <v>2000</v>
      </c>
      <c r="L174" s="33">
        <v>2000</v>
      </c>
    </row>
    <row r="175" spans="1:12" ht="121.5" customHeight="1" x14ac:dyDescent="0.3">
      <c r="A175" s="36" t="s">
        <v>444</v>
      </c>
      <c r="B175" s="44" t="s">
        <v>460</v>
      </c>
      <c r="C175" s="37" t="s">
        <v>475</v>
      </c>
      <c r="D175" s="38" t="s">
        <v>42</v>
      </c>
      <c r="E175" s="47" t="s">
        <v>476</v>
      </c>
      <c r="F175" s="33"/>
      <c r="G175" s="33">
        <v>20000</v>
      </c>
      <c r="H175" s="33">
        <v>20000</v>
      </c>
      <c r="I175" s="33"/>
      <c r="J175" s="33">
        <v>20000</v>
      </c>
      <c r="K175" s="33">
        <v>20000</v>
      </c>
      <c r="L175" s="33">
        <v>20000</v>
      </c>
    </row>
    <row r="176" spans="1:12" ht="99.95" customHeight="1" x14ac:dyDescent="0.3">
      <c r="A176" s="36" t="s">
        <v>444</v>
      </c>
      <c r="B176" s="44" t="s">
        <v>477</v>
      </c>
      <c r="C176" s="37" t="s">
        <v>475</v>
      </c>
      <c r="D176" s="38" t="s">
        <v>42</v>
      </c>
      <c r="E176" s="47" t="s">
        <v>478</v>
      </c>
      <c r="F176" s="33" t="s">
        <v>479</v>
      </c>
      <c r="G176" s="33">
        <v>10000</v>
      </c>
      <c r="H176" s="33">
        <v>10000</v>
      </c>
      <c r="I176" s="33"/>
      <c r="J176" s="33">
        <v>10000</v>
      </c>
      <c r="K176" s="33">
        <v>10000</v>
      </c>
      <c r="L176" s="33">
        <v>10000</v>
      </c>
    </row>
    <row r="177" spans="1:12" ht="99.95" customHeight="1" x14ac:dyDescent="0.3">
      <c r="A177" s="36" t="s">
        <v>444</v>
      </c>
      <c r="B177" s="44" t="s">
        <v>480</v>
      </c>
      <c r="C177" s="37" t="s">
        <v>475</v>
      </c>
      <c r="D177" s="38" t="s">
        <v>42</v>
      </c>
      <c r="E177" s="47" t="s">
        <v>478</v>
      </c>
      <c r="F177" s="33"/>
      <c r="G177" s="33">
        <v>10000</v>
      </c>
      <c r="H177" s="33">
        <v>10000</v>
      </c>
      <c r="I177" s="33"/>
      <c r="J177" s="33">
        <v>10000</v>
      </c>
      <c r="K177" s="33">
        <v>10000</v>
      </c>
      <c r="L177" s="33">
        <v>10000</v>
      </c>
    </row>
    <row r="178" spans="1:12" ht="99.95" customHeight="1" x14ac:dyDescent="0.3">
      <c r="A178" s="36" t="s">
        <v>444</v>
      </c>
      <c r="B178" s="44" t="s">
        <v>466</v>
      </c>
      <c r="C178" s="37" t="s">
        <v>475</v>
      </c>
      <c r="D178" s="38" t="s">
        <v>42</v>
      </c>
      <c r="E178" s="47" t="s">
        <v>478</v>
      </c>
      <c r="F178" s="33"/>
      <c r="G178" s="33">
        <v>10000</v>
      </c>
      <c r="H178" s="33">
        <v>10000</v>
      </c>
      <c r="I178" s="33"/>
      <c r="J178" s="33">
        <v>10000</v>
      </c>
      <c r="K178" s="33">
        <v>10000</v>
      </c>
      <c r="L178" s="33">
        <v>10000</v>
      </c>
    </row>
    <row r="179" spans="1:12" ht="99.95" customHeight="1" x14ac:dyDescent="0.3">
      <c r="A179" s="36" t="s">
        <v>444</v>
      </c>
      <c r="B179" s="44" t="s">
        <v>467</v>
      </c>
      <c r="C179" s="37" t="s">
        <v>475</v>
      </c>
      <c r="D179" s="38" t="s">
        <v>42</v>
      </c>
      <c r="E179" s="47" t="s">
        <v>478</v>
      </c>
      <c r="F179" s="33"/>
      <c r="G179" s="33">
        <v>10000</v>
      </c>
      <c r="H179" s="33">
        <v>10000</v>
      </c>
      <c r="I179" s="33"/>
      <c r="J179" s="33">
        <v>10000</v>
      </c>
      <c r="K179" s="33">
        <v>10000</v>
      </c>
      <c r="L179" s="33">
        <v>10000</v>
      </c>
    </row>
    <row r="180" spans="1:12" ht="99.95" customHeight="1" x14ac:dyDescent="0.3">
      <c r="A180" s="36" t="s">
        <v>444</v>
      </c>
      <c r="B180" s="44" t="s">
        <v>468</v>
      </c>
      <c r="C180" s="37" t="s">
        <v>475</v>
      </c>
      <c r="D180" s="38" t="s">
        <v>42</v>
      </c>
      <c r="E180" s="47" t="s">
        <v>478</v>
      </c>
      <c r="F180" s="33"/>
      <c r="G180" s="33">
        <v>10000</v>
      </c>
      <c r="H180" s="33">
        <v>10000</v>
      </c>
      <c r="I180" s="33"/>
      <c r="J180" s="33">
        <v>10000</v>
      </c>
      <c r="K180" s="33">
        <v>10000</v>
      </c>
      <c r="L180" s="33">
        <v>10000</v>
      </c>
    </row>
    <row r="181" spans="1:12" ht="99.95" customHeight="1" x14ac:dyDescent="0.3">
      <c r="A181" s="36" t="s">
        <v>444</v>
      </c>
      <c r="B181" s="44" t="s">
        <v>469</v>
      </c>
      <c r="C181" s="37" t="s">
        <v>475</v>
      </c>
      <c r="D181" s="38" t="s">
        <v>42</v>
      </c>
      <c r="E181" s="47" t="s">
        <v>478</v>
      </c>
      <c r="F181" s="33"/>
      <c r="G181" s="33">
        <v>10000</v>
      </c>
      <c r="H181" s="33">
        <v>10000</v>
      </c>
      <c r="I181" s="33"/>
      <c r="J181" s="33">
        <v>10000</v>
      </c>
      <c r="K181" s="33">
        <v>10000</v>
      </c>
      <c r="L181" s="33">
        <v>10000</v>
      </c>
    </row>
    <row r="182" spans="1:12" ht="99.95" customHeight="1" x14ac:dyDescent="0.3">
      <c r="A182" s="36" t="s">
        <v>444</v>
      </c>
      <c r="B182" s="44" t="s">
        <v>470</v>
      </c>
      <c r="C182" s="37" t="s">
        <v>475</v>
      </c>
      <c r="D182" s="38" t="s">
        <v>42</v>
      </c>
      <c r="E182" s="47" t="s">
        <v>478</v>
      </c>
      <c r="F182" s="33"/>
      <c r="G182" s="33">
        <v>10000</v>
      </c>
      <c r="H182" s="33">
        <v>10000</v>
      </c>
      <c r="I182" s="33"/>
      <c r="J182" s="33">
        <v>10000</v>
      </c>
      <c r="K182" s="33">
        <v>10000</v>
      </c>
      <c r="L182" s="33">
        <v>10000</v>
      </c>
    </row>
    <row r="183" spans="1:12" ht="99.95" customHeight="1" x14ac:dyDescent="0.3">
      <c r="A183" s="36" t="s">
        <v>444</v>
      </c>
      <c r="B183" s="44" t="s">
        <v>481</v>
      </c>
      <c r="C183" s="37" t="s">
        <v>475</v>
      </c>
      <c r="D183" s="38" t="s">
        <v>42</v>
      </c>
      <c r="E183" s="47" t="s">
        <v>478</v>
      </c>
      <c r="F183" s="33"/>
      <c r="G183" s="33">
        <v>10000</v>
      </c>
      <c r="H183" s="33">
        <v>10000</v>
      </c>
      <c r="I183" s="33"/>
      <c r="J183" s="33">
        <v>10000</v>
      </c>
      <c r="K183" s="33">
        <v>10000</v>
      </c>
      <c r="L183" s="33">
        <v>10000</v>
      </c>
    </row>
    <row r="184" spans="1:12" ht="99.95" customHeight="1" x14ac:dyDescent="0.3">
      <c r="A184" s="36" t="s">
        <v>444</v>
      </c>
      <c r="B184" s="44" t="s">
        <v>482</v>
      </c>
      <c r="C184" s="37" t="s">
        <v>475</v>
      </c>
      <c r="D184" s="38" t="s">
        <v>42</v>
      </c>
      <c r="E184" s="47" t="s">
        <v>478</v>
      </c>
      <c r="F184" s="33"/>
      <c r="G184" s="33">
        <v>10000</v>
      </c>
      <c r="H184" s="33">
        <v>10000</v>
      </c>
      <c r="I184" s="33"/>
      <c r="J184" s="33">
        <v>10000</v>
      </c>
      <c r="K184" s="33">
        <v>10000</v>
      </c>
      <c r="L184" s="33">
        <v>10000</v>
      </c>
    </row>
    <row r="185" spans="1:12" ht="99.95" customHeight="1" x14ac:dyDescent="0.3">
      <c r="A185" s="36" t="s">
        <v>444</v>
      </c>
      <c r="B185" s="44" t="s">
        <v>483</v>
      </c>
      <c r="C185" s="37" t="s">
        <v>475</v>
      </c>
      <c r="D185" s="38" t="s">
        <v>42</v>
      </c>
      <c r="E185" s="47" t="s">
        <v>478</v>
      </c>
      <c r="F185" s="33"/>
      <c r="G185" s="33">
        <v>10000</v>
      </c>
      <c r="H185" s="33">
        <v>10000</v>
      </c>
      <c r="I185" s="33"/>
      <c r="J185" s="33">
        <v>10000</v>
      </c>
      <c r="K185" s="33">
        <v>10000</v>
      </c>
      <c r="L185" s="33">
        <v>10000</v>
      </c>
    </row>
    <row r="186" spans="1:12" ht="105" customHeight="1" x14ac:dyDescent="0.3">
      <c r="A186" s="36" t="s">
        <v>444</v>
      </c>
      <c r="B186" s="44" t="s">
        <v>484</v>
      </c>
      <c r="C186" s="37" t="s">
        <v>475</v>
      </c>
      <c r="D186" s="38" t="s">
        <v>42</v>
      </c>
      <c r="E186" s="47" t="s">
        <v>478</v>
      </c>
      <c r="F186" s="33"/>
      <c r="G186" s="33">
        <v>10000</v>
      </c>
      <c r="H186" s="33">
        <v>10000</v>
      </c>
      <c r="I186" s="33"/>
      <c r="J186" s="33">
        <v>10000</v>
      </c>
      <c r="K186" s="33">
        <v>10000</v>
      </c>
      <c r="L186" s="33">
        <v>10000</v>
      </c>
    </row>
    <row r="187" spans="1:12" ht="108" customHeight="1" x14ac:dyDescent="0.3">
      <c r="A187" s="36" t="s">
        <v>444</v>
      </c>
      <c r="B187" s="44" t="s">
        <v>485</v>
      </c>
      <c r="C187" s="37" t="s">
        <v>486</v>
      </c>
      <c r="D187" s="38" t="s">
        <v>51</v>
      </c>
      <c r="E187" s="47" t="s">
        <v>487</v>
      </c>
      <c r="F187" s="33">
        <v>7000</v>
      </c>
      <c r="G187" s="33">
        <v>7000</v>
      </c>
      <c r="H187" s="33">
        <v>7000</v>
      </c>
      <c r="I187" s="33"/>
      <c r="J187" s="33">
        <v>7000</v>
      </c>
      <c r="K187" s="33">
        <v>7000</v>
      </c>
      <c r="L187" s="33">
        <v>7000</v>
      </c>
    </row>
    <row r="188" spans="1:12" ht="96" customHeight="1" x14ac:dyDescent="0.3">
      <c r="A188" s="36" t="s">
        <v>444</v>
      </c>
      <c r="B188" s="44" t="s">
        <v>488</v>
      </c>
      <c r="C188" s="37" t="s">
        <v>489</v>
      </c>
      <c r="D188" s="38" t="s">
        <v>51</v>
      </c>
      <c r="E188" s="47" t="s">
        <v>490</v>
      </c>
      <c r="F188" s="33">
        <v>70000</v>
      </c>
      <c r="G188" s="33">
        <v>70000</v>
      </c>
      <c r="H188" s="33">
        <v>70000</v>
      </c>
      <c r="I188" s="33"/>
      <c r="J188" s="33">
        <v>70000</v>
      </c>
      <c r="K188" s="33">
        <v>70000</v>
      </c>
      <c r="L188" s="33">
        <v>70000</v>
      </c>
    </row>
    <row r="189" spans="1:12" ht="96" customHeight="1" x14ac:dyDescent="0.3">
      <c r="A189" s="36" t="s">
        <v>444</v>
      </c>
      <c r="B189" s="44" t="s">
        <v>491</v>
      </c>
      <c r="C189" s="37" t="s">
        <v>492</v>
      </c>
      <c r="D189" s="38" t="s">
        <v>51</v>
      </c>
      <c r="E189" s="47" t="s">
        <v>493</v>
      </c>
      <c r="F189" s="33">
        <v>19224</v>
      </c>
      <c r="G189" s="33">
        <v>19224</v>
      </c>
      <c r="H189" s="33">
        <v>19224</v>
      </c>
      <c r="I189" s="33"/>
      <c r="J189" s="33">
        <v>19224</v>
      </c>
      <c r="K189" s="33">
        <v>19224</v>
      </c>
      <c r="L189" s="33">
        <v>19224</v>
      </c>
    </row>
    <row r="190" spans="1:12" ht="96" customHeight="1" x14ac:dyDescent="0.3">
      <c r="A190" s="36" t="s">
        <v>444</v>
      </c>
      <c r="B190" s="44" t="s">
        <v>491</v>
      </c>
      <c r="C190" s="37" t="s">
        <v>494</v>
      </c>
      <c r="D190" s="38" t="s">
        <v>51</v>
      </c>
      <c r="E190" s="47" t="s">
        <v>495</v>
      </c>
      <c r="F190" s="33">
        <v>121440</v>
      </c>
      <c r="G190" s="33">
        <v>122040</v>
      </c>
      <c r="H190" s="33">
        <v>122040</v>
      </c>
      <c r="I190" s="33"/>
      <c r="J190" s="33">
        <v>122040</v>
      </c>
      <c r="K190" s="33">
        <v>122040</v>
      </c>
      <c r="L190" s="33">
        <v>122040</v>
      </c>
    </row>
    <row r="191" spans="1:12" ht="96" customHeight="1" x14ac:dyDescent="0.3">
      <c r="A191" s="36" t="s">
        <v>444</v>
      </c>
      <c r="B191" s="44" t="s">
        <v>491</v>
      </c>
      <c r="C191" s="37" t="s">
        <v>496</v>
      </c>
      <c r="D191" s="38" t="s">
        <v>51</v>
      </c>
      <c r="E191" s="47" t="s">
        <v>497</v>
      </c>
      <c r="F191" s="33">
        <v>97152</v>
      </c>
      <c r="G191" s="33">
        <v>122040</v>
      </c>
      <c r="H191" s="33">
        <v>122040</v>
      </c>
      <c r="I191" s="33"/>
      <c r="J191" s="33">
        <v>122040</v>
      </c>
      <c r="K191" s="33">
        <v>122040</v>
      </c>
      <c r="L191" s="33">
        <v>122040</v>
      </c>
    </row>
    <row r="192" spans="1:12" ht="96" customHeight="1" x14ac:dyDescent="0.3">
      <c r="A192" s="36" t="s">
        <v>444</v>
      </c>
      <c r="B192" s="44" t="s">
        <v>491</v>
      </c>
      <c r="C192" s="37" t="s">
        <v>498</v>
      </c>
      <c r="D192" s="37" t="s">
        <v>38</v>
      </c>
      <c r="E192" s="47" t="s">
        <v>499</v>
      </c>
      <c r="F192" s="33">
        <v>4000</v>
      </c>
      <c r="G192" s="33">
        <v>4500</v>
      </c>
      <c r="H192" s="33">
        <v>4500</v>
      </c>
      <c r="I192" s="33"/>
      <c r="J192" s="33">
        <v>4500</v>
      </c>
      <c r="K192" s="33">
        <v>4500</v>
      </c>
      <c r="L192" s="33">
        <v>4500</v>
      </c>
    </row>
    <row r="193" spans="1:12" ht="96" customHeight="1" x14ac:dyDescent="0.3">
      <c r="A193" s="36" t="s">
        <v>444</v>
      </c>
      <c r="B193" s="44" t="s">
        <v>491</v>
      </c>
      <c r="C193" s="37" t="s">
        <v>500</v>
      </c>
      <c r="D193" s="38" t="s">
        <v>51</v>
      </c>
      <c r="E193" s="47" t="s">
        <v>501</v>
      </c>
      <c r="F193" s="33">
        <v>17710</v>
      </c>
      <c r="G193" s="33">
        <v>17710</v>
      </c>
      <c r="H193" s="33">
        <v>17710</v>
      </c>
      <c r="I193" s="33"/>
      <c r="J193" s="33">
        <v>17710</v>
      </c>
      <c r="K193" s="33">
        <v>17710</v>
      </c>
      <c r="L193" s="33">
        <v>17710</v>
      </c>
    </row>
    <row r="194" spans="1:12" ht="96" customHeight="1" x14ac:dyDescent="0.3">
      <c r="A194" s="36" t="s">
        <v>444</v>
      </c>
      <c r="B194" s="44" t="s">
        <v>491</v>
      </c>
      <c r="C194" s="37" t="s">
        <v>502</v>
      </c>
      <c r="D194" s="38" t="s">
        <v>51</v>
      </c>
      <c r="E194" s="47" t="s">
        <v>503</v>
      </c>
      <c r="F194" s="33">
        <v>6000</v>
      </c>
      <c r="G194" s="33">
        <v>6000</v>
      </c>
      <c r="H194" s="33">
        <v>6000</v>
      </c>
      <c r="I194" s="33"/>
      <c r="J194" s="33">
        <v>6000</v>
      </c>
      <c r="K194" s="33">
        <v>6000</v>
      </c>
      <c r="L194" s="33">
        <v>6000</v>
      </c>
    </row>
    <row r="195" spans="1:12" ht="96" customHeight="1" x14ac:dyDescent="0.3">
      <c r="A195" s="36" t="s">
        <v>444</v>
      </c>
      <c r="B195" s="44" t="s">
        <v>491</v>
      </c>
      <c r="C195" s="37" t="s">
        <v>504</v>
      </c>
      <c r="D195" s="38" t="s">
        <v>51</v>
      </c>
      <c r="E195" s="47" t="s">
        <v>505</v>
      </c>
      <c r="F195" s="33">
        <v>4800</v>
      </c>
      <c r="G195" s="33">
        <v>6000</v>
      </c>
      <c r="H195" s="33">
        <v>6000</v>
      </c>
      <c r="I195" s="33"/>
      <c r="J195" s="33">
        <v>6000</v>
      </c>
      <c r="K195" s="33">
        <v>6000</v>
      </c>
      <c r="L195" s="33">
        <v>6000</v>
      </c>
    </row>
    <row r="196" spans="1:12" ht="123" customHeight="1" x14ac:dyDescent="0.3">
      <c r="A196" s="36" t="s">
        <v>444</v>
      </c>
      <c r="B196" s="98" t="s">
        <v>506</v>
      </c>
      <c r="C196" s="37" t="s">
        <v>507</v>
      </c>
      <c r="D196" s="38" t="s">
        <v>51</v>
      </c>
      <c r="E196" s="47" t="s">
        <v>508</v>
      </c>
      <c r="F196" s="33">
        <v>80000</v>
      </c>
      <c r="G196" s="33">
        <v>80000</v>
      </c>
      <c r="H196" s="33">
        <v>80000</v>
      </c>
      <c r="I196" s="33"/>
      <c r="J196" s="33">
        <v>80000</v>
      </c>
      <c r="K196" s="33">
        <v>80000</v>
      </c>
      <c r="L196" s="33">
        <v>80000</v>
      </c>
    </row>
    <row r="197" spans="1:12" ht="99.95" customHeight="1" x14ac:dyDescent="0.3">
      <c r="A197" s="36" t="s">
        <v>444</v>
      </c>
      <c r="B197" s="98" t="s">
        <v>506</v>
      </c>
      <c r="C197" s="37" t="s">
        <v>509</v>
      </c>
      <c r="D197" s="38" t="s">
        <v>38</v>
      </c>
      <c r="E197" s="47" t="s">
        <v>510</v>
      </c>
      <c r="F197" s="33">
        <v>17000</v>
      </c>
      <c r="G197" s="33">
        <v>39000</v>
      </c>
      <c r="H197" s="33">
        <v>17000</v>
      </c>
      <c r="I197" s="33">
        <v>22000</v>
      </c>
      <c r="J197" s="33">
        <v>17000</v>
      </c>
      <c r="K197" s="33">
        <v>17000</v>
      </c>
      <c r="L197" s="33">
        <v>17000</v>
      </c>
    </row>
  </sheetData>
  <autoFilter ref="A3:P197"/>
  <mergeCells count="15">
    <mergeCell ref="A149:B149"/>
    <mergeCell ref="A153:B153"/>
    <mergeCell ref="A156:B156"/>
    <mergeCell ref="A24:B24"/>
    <mergeCell ref="A45:B45"/>
    <mergeCell ref="A49:B49"/>
    <mergeCell ref="A113:B113"/>
    <mergeCell ref="A133:B133"/>
    <mergeCell ref="A140:B140"/>
    <mergeCell ref="A1:L1"/>
    <mergeCell ref="K2:L2"/>
    <mergeCell ref="A4:B4"/>
    <mergeCell ref="A5:B5"/>
    <mergeCell ref="A13:B13"/>
    <mergeCell ref="A20:B20"/>
  </mergeCells>
  <phoneticPr fontId="3" type="noConversion"/>
  <pageMargins left="0" right="0" top="0.74803149606299213" bottom="0.74803149606299213" header="0.31496062992125984" footer="0.31496062992125984"/>
  <pageSetup paperSize="9" scale="3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심의안건(2회)</vt:lpstr>
      <vt:lpstr>'심의안건(2회)'!Print_Area</vt:lpstr>
      <vt:lpstr>'심의안건(2회)'!Print_Titles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2016-03-21T00:15:53Z</dcterms:created>
  <dcterms:modified xsi:type="dcterms:W3CDTF">2016-03-21T00:16:30Z</dcterms:modified>
</cp:coreProperties>
</file>