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165" windowWidth="14670" windowHeight="8535"/>
  </bookViews>
  <sheets>
    <sheet name="제5회 심의 사업내용 포함" sheetId="4" r:id="rId1"/>
    <sheet name="대상자별지내역" sheetId="5" r:id="rId2"/>
  </sheets>
  <definedNames>
    <definedName name="_xlnm._FilterDatabase" localSheetId="1" hidden="1">대상자별지내역!$A$1:$M$18</definedName>
    <definedName name="_xlnm._FilterDatabase" localSheetId="0" hidden="1">'제5회 심의 사업내용 포함'!$A$1:$L$23</definedName>
    <definedName name="_xlnm.Print_Area" localSheetId="1">대상자별지내역!$A$1:$M$76</definedName>
    <definedName name="_xlnm.Print_Area" localSheetId="0">'제5회 심의 사업내용 포함'!$A$1:$L$22</definedName>
    <definedName name="_xlnm.Print_Titles" localSheetId="1">대상자별지내역!$3:$3</definedName>
    <definedName name="_xlnm.Print_Titles" localSheetId="0">'제5회 심의 사업내용 포함'!$3:$3</definedName>
  </definedNames>
  <calcPr calcId="144525"/>
</workbook>
</file>

<file path=xl/calcChain.xml><?xml version="1.0" encoding="utf-8"?>
<calcChain xmlns="http://schemas.openxmlformats.org/spreadsheetml/2006/main">
  <c r="L20" i="4" l="1"/>
  <c r="L18" i="4"/>
  <c r="L12" i="4"/>
  <c r="L14" i="4"/>
  <c r="L15" i="4"/>
  <c r="L16" i="4"/>
  <c r="L13" i="4"/>
  <c r="L11" i="4"/>
  <c r="L9" i="4"/>
  <c r="L8" i="4"/>
  <c r="L6" i="4"/>
  <c r="M9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10" i="5"/>
  <c r="M7" i="5"/>
  <c r="M8" i="5"/>
  <c r="M6" i="5"/>
  <c r="K20" i="4" l="1"/>
  <c r="L9" i="5" l="1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10" i="5"/>
  <c r="H5" i="5"/>
  <c r="I5" i="5"/>
  <c r="J5" i="5"/>
  <c r="K5" i="5"/>
  <c r="L5" i="5"/>
  <c r="M5" i="5"/>
  <c r="G5" i="5"/>
  <c r="D5" i="5"/>
  <c r="K18" i="4"/>
  <c r="G17" i="4"/>
  <c r="H17" i="4"/>
  <c r="I17" i="4"/>
  <c r="J17" i="4"/>
  <c r="K17" i="4"/>
  <c r="L17" i="4"/>
  <c r="F17" i="4"/>
  <c r="C17" i="4"/>
  <c r="G19" i="4"/>
  <c r="H19" i="4"/>
  <c r="I19" i="4"/>
  <c r="J19" i="4"/>
  <c r="L19" i="4"/>
  <c r="F19" i="4"/>
  <c r="C19" i="4"/>
  <c r="L7" i="5" l="1"/>
  <c r="L8" i="5"/>
  <c r="L6" i="5"/>
  <c r="K14" i="4"/>
  <c r="K15" i="4"/>
  <c r="K16" i="4"/>
  <c r="K13" i="4"/>
  <c r="H12" i="4"/>
  <c r="I12" i="4"/>
  <c r="J12" i="4"/>
  <c r="K12" i="4"/>
  <c r="G12" i="4"/>
  <c r="C12" i="4"/>
  <c r="F12" i="4"/>
  <c r="K19" i="4" l="1"/>
  <c r="K11" i="4"/>
  <c r="K9" i="4"/>
  <c r="K8" i="4"/>
  <c r="K6" i="4"/>
  <c r="G5" i="4" l="1"/>
  <c r="H5" i="4"/>
  <c r="I5" i="4"/>
  <c r="J5" i="4"/>
  <c r="K5" i="4"/>
  <c r="L5" i="4"/>
  <c r="F5" i="4"/>
  <c r="C5" i="4"/>
  <c r="G10" i="4"/>
  <c r="H10" i="4"/>
  <c r="I10" i="4"/>
  <c r="J10" i="4"/>
  <c r="K10" i="4"/>
  <c r="L10" i="4"/>
  <c r="F10" i="4"/>
  <c r="C10" i="4"/>
  <c r="G7" i="4"/>
  <c r="H7" i="4"/>
  <c r="I7" i="4"/>
  <c r="J7" i="4"/>
  <c r="J4" i="4" s="1"/>
  <c r="K7" i="4"/>
  <c r="L7" i="4"/>
  <c r="F7" i="4"/>
  <c r="C7" i="4"/>
  <c r="C4" i="4" l="1"/>
  <c r="L4" i="4"/>
  <c r="H4" i="4"/>
  <c r="G4" i="4"/>
  <c r="F4" i="4"/>
  <c r="I4" i="4"/>
  <c r="K4" i="4"/>
</calcChain>
</file>

<file path=xl/sharedStrings.xml><?xml version="1.0" encoding="utf-8"?>
<sst xmlns="http://schemas.openxmlformats.org/spreadsheetml/2006/main" count="509" uniqueCount="199">
  <si>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</si>
  <si>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</si>
  <si>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</si>
  <si>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</si>
  <si>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</si>
  <si>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</si>
  <si>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</si>
  <si>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2014년
지원액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</si>
  <si>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</si>
  <si>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</si>
  <si>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</si>
  <si>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</si>
  <si>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</si>
  <si>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 xml:space="preserve"> 소계</t>
    <phoneticPr fontId="1" type="noConversion"/>
  </si>
  <si>
    <t>주소</t>
    <phoneticPr fontId="1" type="noConversion"/>
  </si>
  <si>
    <t>성명</t>
    <phoneticPr fontId="1" type="noConversion"/>
  </si>
  <si>
    <t>제5회 예천군 보조금 심의위원회 심의 조서</t>
    <phoneticPr fontId="1" type="noConversion"/>
  </si>
  <si>
    <t>제5회 예천군 보조금 심의위원회 대상자내역 별지 조서</t>
    <phoneticPr fontId="1" type="noConversion"/>
  </si>
  <si>
    <t>총무과</t>
  </si>
  <si>
    <t>예천농산물축제추진위원회</t>
  </si>
  <si>
    <t>군민의날 기념행사</t>
  </si>
  <si>
    <t>민간행사사업보조</t>
  </si>
  <si>
    <t>군민의날 기념 환영행사 1식</t>
  </si>
  <si>
    <t>군민제전 도시민 초청행사</t>
  </si>
  <si>
    <t>문화체육사업소</t>
  </si>
  <si>
    <t>예천세계활축제추진위원회</t>
  </si>
  <si>
    <t>민간경상사업보조</t>
  </si>
  <si>
    <t>게임장비 및 시스템 설치 : 24,000천원*1식</t>
  </si>
  <si>
    <t>문화관광과</t>
  </si>
  <si>
    <t>회룡포 사랑회</t>
  </si>
  <si>
    <t>회룡포 달빛축제</t>
  </si>
  <si>
    <t>무대 및 음향 : 2,500
홍보 및 광고 : 1,500
섭외료: 2.000
인건비 : 4,200
기념품 등 : 2,000</t>
    <phoneticPr fontId="1" type="noConversion"/>
  </si>
  <si>
    <t>경북북부발전협의회</t>
    <phoneticPr fontId="1" type="noConversion"/>
  </si>
  <si>
    <t>기획감사실</t>
    <phoneticPr fontId="1" type="noConversion"/>
  </si>
  <si>
    <t>경북북부발전협의조정</t>
    <phoneticPr fontId="1" type="noConversion"/>
  </si>
  <si>
    <t>기획감사실 소계</t>
    <phoneticPr fontId="1" type="noConversion"/>
  </si>
  <si>
    <t>총무과 소계</t>
    <phoneticPr fontId="1" type="noConversion"/>
  </si>
  <si>
    <t>문화관광과 소계</t>
    <phoneticPr fontId="1" type="noConversion"/>
  </si>
  <si>
    <t>문화체육사업소 소계</t>
    <phoneticPr fontId="1" type="noConversion"/>
  </si>
  <si>
    <t>자맨단체 및 도시민 초청 행사 1식</t>
    <phoneticPr fontId="1" type="noConversion"/>
  </si>
  <si>
    <t>계</t>
    <phoneticPr fontId="1" type="noConversion"/>
  </si>
  <si>
    <t>북부지역발전 미래포럼 : 1,500
뉴스레터 발행 : 775</t>
    <phoneticPr fontId="1" type="noConversion"/>
  </si>
  <si>
    <t>농정과</t>
  </si>
  <si>
    <t>유천오미자작목반</t>
  </si>
  <si>
    <t>한해대책 점적관수시설 설치 지원</t>
  </si>
  <si>
    <t>민간자본사업보조</t>
  </si>
  <si>
    <t>3,000,000원 * 2.6ha *50%</t>
  </si>
  <si>
    <t>감천토마토공선회</t>
  </si>
  <si>
    <t>시설원예 노후하우스 파이프 교체</t>
  </si>
  <si>
    <t>9,000원 * 3,470개 *50%</t>
  </si>
  <si>
    <t>원예작물 비가림시설 지원</t>
  </si>
  <si>
    <t>2,300,000원 * 3동 * 50%</t>
  </si>
  <si>
    <t>최상호</t>
  </si>
  <si>
    <t>과수전용방제기(SS기) 지원</t>
  </si>
  <si>
    <t>20,000,000원*1대*25%</t>
  </si>
  <si>
    <t>용문면 용문경천로 526</t>
  </si>
  <si>
    <t>손병조</t>
  </si>
  <si>
    <t>2,300,000원 * 1동 * 50%</t>
  </si>
  <si>
    <t>용문면 사부령길 119</t>
  </si>
  <si>
    <t>김의주</t>
  </si>
  <si>
    <t>용문면 용문경천로 595-56</t>
  </si>
  <si>
    <t>이상택</t>
  </si>
  <si>
    <t>농정과 소계</t>
    <phoneticPr fontId="1" type="noConversion"/>
  </si>
  <si>
    <t>건설교통과</t>
  </si>
  <si>
    <t>예천읍 상동길 85-1 권만수 외 66인</t>
  </si>
  <si>
    <t>수리시설유지관리(수리계) 운영 및 관리</t>
  </si>
  <si>
    <t>양수장 등의 전기요금 및 소규모수리비</t>
  </si>
  <si>
    <t>건설과 소계</t>
    <phoneticPr fontId="1" type="noConversion"/>
  </si>
  <si>
    <t xml:space="preserve"> 소계</t>
  </si>
  <si>
    <t>예천읍 상동길 85-1</t>
  </si>
  <si>
    <t>상동양수장 수리계 권만수</t>
  </si>
  <si>
    <t>예천읍 밤나무골길 105-6</t>
  </si>
  <si>
    <t>백전양수장 수리계 박영복</t>
  </si>
  <si>
    <t>예천읍 나부들길 13</t>
  </si>
  <si>
    <t>생천양수장 수리계 신영한</t>
  </si>
  <si>
    <t>예천읍 용산길 124-1</t>
  </si>
  <si>
    <t>용산양수장 수리계 황금훈</t>
  </si>
  <si>
    <t>예천읍 도효자로 40-8</t>
  </si>
  <si>
    <t>우계양수장 수리계 이선진</t>
  </si>
  <si>
    <t>용문면 여각길 28</t>
  </si>
  <si>
    <t>하금양수장 수리계 권흥하</t>
  </si>
  <si>
    <t>용문면 야당길 22-5</t>
  </si>
  <si>
    <t>죽림양수장 수리계 권석영</t>
  </si>
  <si>
    <t>용문면 직동길 146</t>
  </si>
  <si>
    <t>직동양수장 수리계 임철규</t>
  </si>
  <si>
    <t>용문면 유전길 91-2</t>
  </si>
  <si>
    <t>솔개들양수장 수리계 이재욱</t>
  </si>
  <si>
    <t>용문면 노사리 248</t>
  </si>
  <si>
    <t>노사양수장 수리계 김남석</t>
  </si>
  <si>
    <t>용문면 덕신길 2-51</t>
  </si>
  <si>
    <t>덕신양수장 수리계 김한규</t>
  </si>
  <si>
    <t>용문면 금당실길 80-6</t>
  </si>
  <si>
    <t>장판들양수장 수리계 권오정</t>
  </si>
  <si>
    <t>감천면 마촌길 127-7</t>
  </si>
  <si>
    <t>마촌양수장 수리계 황종기</t>
  </si>
  <si>
    <t>감천면 소백로 418-27</t>
  </si>
  <si>
    <t>진평양수장 수리계 정춘섭</t>
  </si>
  <si>
    <t>감천면 석송로 176-40</t>
  </si>
  <si>
    <t>관현양수장 수리계 김주창</t>
  </si>
  <si>
    <t>감천면 수락대로 445-8</t>
  </si>
  <si>
    <t>두부실양수장 수리계 박찬길</t>
  </si>
  <si>
    <t>감천면 현내2길 55</t>
  </si>
  <si>
    <t>대실지양수장 수리계 조동섭</t>
  </si>
  <si>
    <t>감천면 장산마촌길 99-26</t>
  </si>
  <si>
    <t>장포양수장 수리계 김구현</t>
  </si>
  <si>
    <t>감천면 대산길 125</t>
  </si>
  <si>
    <t>대맥양수장 수리계 손두익</t>
  </si>
  <si>
    <t>보문면 신운길 193</t>
  </si>
  <si>
    <t>오신양수장 수리계 안종환</t>
  </si>
  <si>
    <t>보문면 미호길 188</t>
  </si>
  <si>
    <t>미호양수장 수리계 김종명</t>
  </si>
  <si>
    <t>보문면 읍실길 180</t>
  </si>
  <si>
    <t>작곡양수장 수리계 김상식</t>
  </si>
  <si>
    <t>보문면 한밤실길 102-5</t>
  </si>
  <si>
    <t>한밤실양수장 수리계 권오덕</t>
  </si>
  <si>
    <t>보문면 일방길 83-12</t>
  </si>
  <si>
    <t>하툰골양수장 수리계 박찬인</t>
  </si>
  <si>
    <t>보문면 탑마을길 7</t>
  </si>
  <si>
    <t>탑들보양수장 수리계 강재원</t>
  </si>
  <si>
    <t>보문면 문래실길 109</t>
  </si>
  <si>
    <t>우래양수장 수리계 조제민</t>
  </si>
  <si>
    <t>기곡양수장 수리계 김진태</t>
  </si>
  <si>
    <t>독양양수장 수리계 김창동</t>
  </si>
  <si>
    <t>호명면 형호길 82</t>
  </si>
  <si>
    <t>형호양수장 수리계 박재훈</t>
  </si>
  <si>
    <t>호명면 인포길 52-11</t>
  </si>
  <si>
    <t>월포양수장 수리계 우용윤</t>
  </si>
  <si>
    <t>호명면 논실길 83</t>
  </si>
  <si>
    <t>바른골양수장 수리계 김태목</t>
  </si>
  <si>
    <t>호명면 백골길 133-5</t>
  </si>
  <si>
    <t>뱃골양수장 수리계 황기주</t>
  </si>
  <si>
    <t>호명면 담암길 73-7</t>
  </si>
  <si>
    <t>담암양수장 수리계 최종화</t>
  </si>
  <si>
    <t>호명면 소망실길 39</t>
  </si>
  <si>
    <t>소망실양수장 수리계 박영만</t>
  </si>
  <si>
    <t>호명면 팔미길 64</t>
  </si>
  <si>
    <t>직산양수장 수리계 김한기</t>
  </si>
  <si>
    <t>용궁면 대은길 37-6</t>
  </si>
  <si>
    <t>향석양수장 수리계 윤길현</t>
  </si>
  <si>
    <t>용궁면 회룡길 175</t>
  </si>
  <si>
    <t>회룡양수장 수리계 조현중</t>
  </si>
  <si>
    <t>용궁면 고두실길 122</t>
  </si>
  <si>
    <t>동림양수장 수리계 조현동</t>
  </si>
  <si>
    <t>용궁면 왕의산로 75</t>
  </si>
  <si>
    <t>방매양수장 수리계 전재열</t>
  </si>
  <si>
    <t>용궁면 성저길 167</t>
  </si>
  <si>
    <t>향석암반관정 수리계 이강현</t>
  </si>
  <si>
    <t>용궁면 향석길 29-1</t>
  </si>
  <si>
    <t>원당암반관정 수리계 박원식</t>
  </si>
  <si>
    <t>개포면 동소리길 112</t>
  </si>
  <si>
    <t>동송양수장 수리계 지준한</t>
  </si>
  <si>
    <t>금경1호 양수장 수리계 김두한</t>
  </si>
  <si>
    <t>개포면 금동1길 12</t>
  </si>
  <si>
    <t>금경2호양수장 수리계 박제탁</t>
  </si>
  <si>
    <t>지보면 지풍로 501-4</t>
  </si>
  <si>
    <t>도화양수장 수리계 정공진</t>
  </si>
  <si>
    <t>지보면 신풍길 15</t>
  </si>
  <si>
    <t>구룡양수장 수리계 김우년</t>
  </si>
  <si>
    <t>지보면 피아골길 244</t>
  </si>
  <si>
    <t>바람실양수장 수리계 최세종</t>
  </si>
  <si>
    <t>못밑양수장 수리계 최세종</t>
  </si>
  <si>
    <t>지보면 도화1길 7-12</t>
  </si>
  <si>
    <t>용암양수장 수리계 김동완</t>
  </si>
  <si>
    <t>용동양수장 수리계 정공진</t>
  </si>
  <si>
    <t>지보면 도화2길 149</t>
  </si>
  <si>
    <t>불미양수장 수리계 임경휘</t>
  </si>
  <si>
    <t>지보면 어신2길 81-56</t>
  </si>
  <si>
    <t>야동양수장 수리계 김윤규</t>
  </si>
  <si>
    <t>지보면 수월3길 115-1</t>
  </si>
  <si>
    <t>평지양수장 수리계 최영수</t>
  </si>
  <si>
    <t>지보면 어화길 287</t>
  </si>
  <si>
    <t>어화양수장 수리계 심인보</t>
  </si>
  <si>
    <t>지보면 지풍로 173</t>
  </si>
  <si>
    <t>분무골양수장 수리계 정대교</t>
  </si>
  <si>
    <t>지보면 만화2길 31</t>
  </si>
  <si>
    <t>덧재양수장 수리계 전부화</t>
  </si>
  <si>
    <t>지보면 만화2길 46-11</t>
  </si>
  <si>
    <t>만촌양수장 수리계 전병운</t>
  </si>
  <si>
    <t>지보면 도마길 110-4</t>
  </si>
  <si>
    <t>도마양수장 수리계 조재길</t>
  </si>
  <si>
    <t>지보면 대죽길 67-26</t>
  </si>
  <si>
    <t>기곡양수장 수리계 정연택</t>
  </si>
  <si>
    <t>지보면 대죽길 126-3</t>
  </si>
  <si>
    <t>기곡(동부)양수장 수리계 김진영</t>
  </si>
  <si>
    <t>지보면 지보로 175-23</t>
  </si>
  <si>
    <t>완담양수장 수리계 정동욱</t>
  </si>
  <si>
    <t>지보면 매화길 40</t>
  </si>
  <si>
    <t>매창지(보조수원) 수리계 정삼진</t>
  </si>
  <si>
    <t>지보면 상월길 105</t>
  </si>
  <si>
    <t>성조 관정 수리계 최재혁</t>
  </si>
  <si>
    <t>지보면 용포길 1002</t>
  </si>
  <si>
    <t>어화실 관정 수리계 장국성</t>
  </si>
  <si>
    <t>오얏골 관정 수리계 장국성</t>
  </si>
  <si>
    <t>풍양면 풍신길 146</t>
  </si>
  <si>
    <t>풍신양수장 수리계 홍성옥</t>
  </si>
  <si>
    <t>풍양면 덕암로 1118-14</t>
  </si>
  <si>
    <t>효갈양수장 수리계 윤시현</t>
  </si>
  <si>
    <t>손병조 외 2명</t>
    <phoneticPr fontId="1" type="noConversion"/>
  </si>
  <si>
    <t>활 서바이벌 게임장 조성 및 운영 지원사업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</si>
</sst>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-* #,##0_-;\-* #,##0_-;_-* &quot;-&quot;??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0" fillId="0" borderId="0" xfId="0">
      <alignment vertical="center"/>
    </xf>
    <xf numFmtId="0" fontId="10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1" fontId="6" fillId="3" borderId="2" xfId="1" applyFont="1" applyFill="1" applyBorder="1" applyAlignment="1">
      <alignment horizontal="right" vertical="center" wrapText="1"/>
    </xf>
    <xf numFmtId="41" fontId="6" fillId="2" borderId="2" xfId="1" applyFont="1" applyFill="1" applyBorder="1" applyAlignment="1">
      <alignment horizontal="right" vertical="center" wrapText="1"/>
    </xf>
    <xf numFmtId="41" fontId="6" fillId="0" borderId="2" xfId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1" fontId="6" fillId="0" borderId="2" xfId="1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1" fontId="6" fillId="0" borderId="2" xfId="1" applyFont="1" applyFill="1" applyBorder="1" applyAlignment="1">
      <alignment horizontal="left" vertical="center" wrapText="1"/>
    </xf>
    <xf numFmtId="176" fontId="6" fillId="0" borderId="2" xfId="1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5">
    <cellStyle name="쉼표 [0]" xfId="1" builtinId="6"/>
    <cellStyle name="쉼표 [0] 2" xfId="2"/>
    <cellStyle name="쉼표 [0] 2 2" xfId="4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3"/>
  <sheetViews>
    <sheetView tabSelected="1" view="pageBreakPreview" topLeftCell="C1" zoomScale="55" zoomScaleNormal="85" zoomScaleSheetLayoutView="55" workbookViewId="0">
      <pane ySplit="1" topLeftCell="A2" activePane="bottomLeft" state="frozen"/>
      <selection pane="bottomLeft" activeCell="K27" sqref="K27"/>
    </sheetView>
  </sheetViews>
  <sheetFormatPr defaultRowHeight="16.5" x14ac:dyDescent="0.3"/>
  <cols>
    <col min="1" max="1" width="20.875" customWidth="1"/>
    <col min="2" max="2" width="54.625" customWidth="1"/>
    <col min="3" max="3" width="43.625" customWidth="1"/>
    <col min="4" max="4" width="32.125" customWidth="1"/>
    <col min="5" max="5" width="39.625" customWidth="1"/>
    <col min="6" max="12" width="20.625" customWidth="1"/>
  </cols>
  <sheetData>
    <row r="1" spans="1:12" ht="77.25" customHeight="1" x14ac:dyDescent="0.3">
      <c r="A1" s="53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52.5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52" t="s">
        <v>11</v>
      </c>
      <c r="L2" s="52"/>
    </row>
    <row r="3" spans="1:12" ht="60.75" customHeight="1" x14ac:dyDescent="0.3">
      <c r="A3" s="15" t="s">
        <v>0</v>
      </c>
      <c r="B3" s="15" t="s">
        <v>8</v>
      </c>
      <c r="C3" s="15" t="s">
        <v>9</v>
      </c>
      <c r="D3" s="15" t="s">
        <v>12</v>
      </c>
      <c r="E3" s="15" t="s">
        <v>10</v>
      </c>
      <c r="F3" s="22" t="s">
        <v>7</v>
      </c>
      <c r="G3" s="15" t="s">
        <v>1</v>
      </c>
      <c r="H3" s="15" t="s">
        <v>2</v>
      </c>
      <c r="I3" s="15" t="s">
        <v>3</v>
      </c>
      <c r="J3" s="15" t="s">
        <v>4</v>
      </c>
      <c r="K3" s="15" t="s">
        <v>6</v>
      </c>
      <c r="L3" s="15" t="s">
        <v>5</v>
      </c>
    </row>
    <row r="4" spans="1:12" s="14" customFormat="1" ht="62.1" customHeight="1" x14ac:dyDescent="0.3">
      <c r="A4" s="51" t="s">
        <v>40</v>
      </c>
      <c r="B4" s="51"/>
      <c r="C4" s="23">
        <f>SUBTOTAL(103,C5:C22)</f>
        <v>10</v>
      </c>
      <c r="D4" s="23"/>
      <c r="E4" s="23"/>
      <c r="F4" s="24">
        <f t="shared" ref="F4:L4" si="0">SUBTOTAL(9,F5:F22)</f>
        <v>198340.2</v>
      </c>
      <c r="G4" s="24">
        <f t="shared" si="0"/>
        <v>281113</v>
      </c>
      <c r="H4" s="24">
        <f t="shared" si="0"/>
        <v>205048</v>
      </c>
      <c r="I4" s="24">
        <f t="shared" si="0"/>
        <v>76065</v>
      </c>
      <c r="J4" s="24">
        <f t="shared" si="0"/>
        <v>187323</v>
      </c>
      <c r="K4" s="24">
        <f t="shared" si="0"/>
        <v>187323</v>
      </c>
      <c r="L4" s="24">
        <f t="shared" si="0"/>
        <v>187323</v>
      </c>
    </row>
    <row r="5" spans="1:12" ht="62.1" customHeight="1" x14ac:dyDescent="0.3">
      <c r="A5" s="50" t="s">
        <v>35</v>
      </c>
      <c r="B5" s="50"/>
      <c r="C5" s="16">
        <f>SUBTOTAL(103,C6:C6)</f>
        <v>1</v>
      </c>
      <c r="D5" s="16"/>
      <c r="E5" s="16"/>
      <c r="F5" s="25">
        <f>SUBTOTAL(9,F6:F6)</f>
        <v>20000</v>
      </c>
      <c r="G5" s="25">
        <f t="shared" ref="G5:L5" si="1">SUBTOTAL(9,G6:G6)</f>
        <v>20000</v>
      </c>
      <c r="H5" s="25">
        <f t="shared" si="1"/>
        <v>20000</v>
      </c>
      <c r="I5" s="25">
        <f t="shared" si="1"/>
        <v>0</v>
      </c>
      <c r="J5" s="25">
        <f t="shared" si="1"/>
        <v>2275</v>
      </c>
      <c r="K5" s="25">
        <f t="shared" si="1"/>
        <v>2275</v>
      </c>
      <c r="L5" s="25">
        <f t="shared" si="1"/>
        <v>2275</v>
      </c>
    </row>
    <row r="6" spans="1:12" ht="62.1" customHeight="1" x14ac:dyDescent="0.3">
      <c r="A6" s="17" t="s">
        <v>33</v>
      </c>
      <c r="B6" s="18" t="s">
        <v>32</v>
      </c>
      <c r="C6" s="19" t="s">
        <v>34</v>
      </c>
      <c r="D6" s="19" t="s">
        <v>26</v>
      </c>
      <c r="E6" s="19" t="s">
        <v>41</v>
      </c>
      <c r="F6" s="26">
        <v>20000</v>
      </c>
      <c r="G6" s="26">
        <v>20000</v>
      </c>
      <c r="H6" s="26">
        <v>20000</v>
      </c>
      <c r="I6" s="26"/>
      <c r="J6" s="26">
        <v>2275</v>
      </c>
      <c r="K6" s="26">
        <f>J6</f>
        <v>2275</v>
      </c>
      <c r="L6" s="26">
        <f>K6</f>
        <v>2275</v>
      </c>
    </row>
    <row r="7" spans="1:12" s="14" customFormat="1" ht="62.1" customHeight="1" x14ac:dyDescent="0.3">
      <c r="A7" s="50" t="s">
        <v>36</v>
      </c>
      <c r="B7" s="50"/>
      <c r="C7" s="16">
        <f>SUBTOTAL(103,C8:C9)</f>
        <v>2</v>
      </c>
      <c r="D7" s="16"/>
      <c r="E7" s="16"/>
      <c r="F7" s="25">
        <f>SUBTOTAL(9,F8:F9)</f>
        <v>35000</v>
      </c>
      <c r="G7" s="25">
        <f t="shared" ref="G7:L7" si="2">SUBTOTAL(9,G8:G9)</f>
        <v>30000</v>
      </c>
      <c r="H7" s="25">
        <f t="shared" si="2"/>
        <v>30000</v>
      </c>
      <c r="I7" s="25">
        <f t="shared" si="2"/>
        <v>0</v>
      </c>
      <c r="J7" s="25">
        <f t="shared" si="2"/>
        <v>30000</v>
      </c>
      <c r="K7" s="25">
        <f t="shared" si="2"/>
        <v>30000</v>
      </c>
      <c r="L7" s="25">
        <f t="shared" si="2"/>
        <v>30000</v>
      </c>
    </row>
    <row r="8" spans="1:12" ht="62.1" customHeight="1" x14ac:dyDescent="0.3">
      <c r="A8" s="17" t="s">
        <v>18</v>
      </c>
      <c r="B8" s="18" t="s">
        <v>19</v>
      </c>
      <c r="C8" s="19" t="s">
        <v>20</v>
      </c>
      <c r="D8" s="19" t="s">
        <v>21</v>
      </c>
      <c r="E8" s="19" t="s">
        <v>22</v>
      </c>
      <c r="F8" s="26">
        <v>20000</v>
      </c>
      <c r="G8" s="26">
        <v>20000</v>
      </c>
      <c r="H8" s="26">
        <v>20000</v>
      </c>
      <c r="I8" s="26">
        <v>0</v>
      </c>
      <c r="J8" s="26">
        <v>20000</v>
      </c>
      <c r="K8" s="26">
        <f>J8</f>
        <v>20000</v>
      </c>
      <c r="L8" s="26">
        <f>K8</f>
        <v>20000</v>
      </c>
    </row>
    <row r="9" spans="1:12" ht="62.1" customHeight="1" x14ac:dyDescent="0.3">
      <c r="A9" s="17" t="s">
        <v>18</v>
      </c>
      <c r="B9" s="18" t="s">
        <v>19</v>
      </c>
      <c r="C9" s="19" t="s">
        <v>23</v>
      </c>
      <c r="D9" s="19" t="s">
        <v>21</v>
      </c>
      <c r="E9" s="19" t="s">
        <v>39</v>
      </c>
      <c r="F9" s="26">
        <v>15000</v>
      </c>
      <c r="G9" s="26">
        <v>10000</v>
      </c>
      <c r="H9" s="26">
        <v>10000</v>
      </c>
      <c r="I9" s="26"/>
      <c r="J9" s="26">
        <v>10000</v>
      </c>
      <c r="K9" s="26">
        <f>J9</f>
        <v>10000</v>
      </c>
      <c r="L9" s="26">
        <f>K9</f>
        <v>10000</v>
      </c>
    </row>
    <row r="10" spans="1:12" s="14" customFormat="1" ht="62.1" customHeight="1" x14ac:dyDescent="0.3">
      <c r="A10" s="50" t="s">
        <v>37</v>
      </c>
      <c r="B10" s="50"/>
      <c r="C10" s="16">
        <f>SUBTOTAL(103,C11:C11)</f>
        <v>1</v>
      </c>
      <c r="D10" s="16"/>
      <c r="E10" s="16"/>
      <c r="F10" s="25">
        <f>SUBTOTAL(9,F11:F11)</f>
        <v>8000</v>
      </c>
      <c r="G10" s="25">
        <f t="shared" ref="G10:L12" si="3">SUBTOTAL(9,G11:G11)</f>
        <v>10000</v>
      </c>
      <c r="H10" s="25">
        <f t="shared" si="3"/>
        <v>8000</v>
      </c>
      <c r="I10" s="25">
        <f t="shared" si="3"/>
        <v>2000</v>
      </c>
      <c r="J10" s="25">
        <f t="shared" si="3"/>
        <v>8000</v>
      </c>
      <c r="K10" s="25">
        <f t="shared" si="3"/>
        <v>8000</v>
      </c>
      <c r="L10" s="25">
        <f t="shared" si="3"/>
        <v>8000</v>
      </c>
    </row>
    <row r="11" spans="1:12" ht="162.75" customHeight="1" x14ac:dyDescent="0.3">
      <c r="A11" s="17" t="s">
        <v>28</v>
      </c>
      <c r="B11" s="18" t="s">
        <v>29</v>
      </c>
      <c r="C11" s="19" t="s">
        <v>30</v>
      </c>
      <c r="D11" s="19" t="s">
        <v>21</v>
      </c>
      <c r="E11" s="19" t="s">
        <v>31</v>
      </c>
      <c r="F11" s="26">
        <v>8000</v>
      </c>
      <c r="G11" s="26">
        <v>10000</v>
      </c>
      <c r="H11" s="26">
        <v>8000</v>
      </c>
      <c r="I11" s="26">
        <v>2000</v>
      </c>
      <c r="J11" s="26">
        <v>8000</v>
      </c>
      <c r="K11" s="26">
        <f>J11</f>
        <v>8000</v>
      </c>
      <c r="L11" s="26">
        <f>K11</f>
        <v>8000</v>
      </c>
    </row>
    <row r="12" spans="1:12" s="14" customFormat="1" ht="61.5" customHeight="1" x14ac:dyDescent="0.3">
      <c r="A12" s="50" t="s">
        <v>62</v>
      </c>
      <c r="B12" s="50"/>
      <c r="C12" s="16">
        <f>SUBTOTAL(103,C13:C16)</f>
        <v>4</v>
      </c>
      <c r="D12" s="16"/>
      <c r="E12" s="16"/>
      <c r="F12" s="25">
        <f>SUBTOTAL(9,F13:F13)</f>
        <v>0</v>
      </c>
      <c r="G12" s="25">
        <f>SUBTOTAL(9,G13:G16)</f>
        <v>138130</v>
      </c>
      <c r="H12" s="25">
        <f t="shared" ref="H12:L12" si="4">SUBTOTAL(9,H13:H16)</f>
        <v>64065</v>
      </c>
      <c r="I12" s="25">
        <f t="shared" si="4"/>
        <v>74065</v>
      </c>
      <c r="J12" s="25">
        <f t="shared" si="4"/>
        <v>64065</v>
      </c>
      <c r="K12" s="25">
        <f t="shared" si="4"/>
        <v>64065</v>
      </c>
      <c r="L12" s="25">
        <f t="shared" si="4"/>
        <v>64065</v>
      </c>
    </row>
    <row r="13" spans="1:12" s="14" customFormat="1" ht="61.5" customHeight="1" x14ac:dyDescent="0.3">
      <c r="A13" s="17" t="s">
        <v>42</v>
      </c>
      <c r="B13" s="19" t="s">
        <v>43</v>
      </c>
      <c r="C13" s="19" t="s">
        <v>44</v>
      </c>
      <c r="D13" s="18" t="s">
        <v>45</v>
      </c>
      <c r="E13" s="19" t="s">
        <v>46</v>
      </c>
      <c r="F13" s="26">
        <v>0</v>
      </c>
      <c r="G13" s="26">
        <v>80000</v>
      </c>
      <c r="H13" s="26">
        <v>40000</v>
      </c>
      <c r="I13" s="26">
        <v>40000</v>
      </c>
      <c r="J13" s="26">
        <v>40000</v>
      </c>
      <c r="K13" s="26">
        <f>J13</f>
        <v>40000</v>
      </c>
      <c r="L13" s="26">
        <f>K13</f>
        <v>40000</v>
      </c>
    </row>
    <row r="14" spans="1:12" s="14" customFormat="1" ht="61.5" customHeight="1" x14ac:dyDescent="0.3">
      <c r="A14" s="17" t="s">
        <v>42</v>
      </c>
      <c r="B14" s="18" t="s">
        <v>47</v>
      </c>
      <c r="C14" s="19" t="s">
        <v>48</v>
      </c>
      <c r="D14" s="19" t="s">
        <v>45</v>
      </c>
      <c r="E14" s="19" t="s">
        <v>49</v>
      </c>
      <c r="F14" s="26">
        <v>97775</v>
      </c>
      <c r="G14" s="26">
        <v>31230</v>
      </c>
      <c r="H14" s="26">
        <v>15615</v>
      </c>
      <c r="I14" s="26">
        <v>15615</v>
      </c>
      <c r="J14" s="26">
        <v>15615</v>
      </c>
      <c r="K14" s="26">
        <f t="shared" ref="K14:K16" si="5">J14</f>
        <v>15615</v>
      </c>
      <c r="L14" s="26">
        <f t="shared" ref="L14:L16" si="6">K14</f>
        <v>15615</v>
      </c>
    </row>
    <row r="15" spans="1:12" s="14" customFormat="1" ht="61.5" customHeight="1" x14ac:dyDescent="0.3">
      <c r="A15" s="17" t="s">
        <v>42</v>
      </c>
      <c r="B15" s="18" t="s">
        <v>197</v>
      </c>
      <c r="C15" s="19" t="s">
        <v>50</v>
      </c>
      <c r="D15" s="19" t="s">
        <v>45</v>
      </c>
      <c r="E15" s="19" t="s">
        <v>51</v>
      </c>
      <c r="F15" s="26"/>
      <c r="G15" s="26">
        <v>6900</v>
      </c>
      <c r="H15" s="26">
        <v>3450</v>
      </c>
      <c r="I15" s="26">
        <v>3450</v>
      </c>
      <c r="J15" s="26">
        <v>3450</v>
      </c>
      <c r="K15" s="26">
        <f t="shared" si="5"/>
        <v>3450</v>
      </c>
      <c r="L15" s="26">
        <f t="shared" si="6"/>
        <v>3450</v>
      </c>
    </row>
    <row r="16" spans="1:12" s="14" customFormat="1" ht="61.5" customHeight="1" x14ac:dyDescent="0.3">
      <c r="A16" s="17" t="s">
        <v>42</v>
      </c>
      <c r="B16" s="18" t="s">
        <v>52</v>
      </c>
      <c r="C16" s="19" t="s">
        <v>53</v>
      </c>
      <c r="D16" s="19" t="s">
        <v>45</v>
      </c>
      <c r="E16" s="19" t="s">
        <v>54</v>
      </c>
      <c r="F16" s="26"/>
      <c r="G16" s="26">
        <v>20000</v>
      </c>
      <c r="H16" s="26">
        <v>5000</v>
      </c>
      <c r="I16" s="26">
        <v>15000</v>
      </c>
      <c r="J16" s="26">
        <v>5000</v>
      </c>
      <c r="K16" s="26">
        <f t="shared" si="5"/>
        <v>5000</v>
      </c>
      <c r="L16" s="26">
        <f t="shared" si="6"/>
        <v>5000</v>
      </c>
    </row>
    <row r="17" spans="1:12" ht="62.1" customHeight="1" x14ac:dyDescent="0.3">
      <c r="A17" s="50" t="s">
        <v>67</v>
      </c>
      <c r="B17" s="50"/>
      <c r="C17" s="27">
        <f>SUBTOTAL(103,C18:C18)</f>
        <v>1</v>
      </c>
      <c r="D17" s="27"/>
      <c r="E17" s="27"/>
      <c r="F17" s="25">
        <f>SUBTOTAL(9,F18:F18)</f>
        <v>37565.199999999997</v>
      </c>
      <c r="G17" s="25">
        <f t="shared" ref="G17:L17" si="7">SUBTOTAL(9,G18:G18)</f>
        <v>58983</v>
      </c>
      <c r="H17" s="25">
        <f t="shared" si="7"/>
        <v>58983</v>
      </c>
      <c r="I17" s="25">
        <f t="shared" si="7"/>
        <v>0</v>
      </c>
      <c r="J17" s="25">
        <f t="shared" si="7"/>
        <v>58983</v>
      </c>
      <c r="K17" s="25">
        <f t="shared" si="7"/>
        <v>58983</v>
      </c>
      <c r="L17" s="25">
        <f t="shared" si="7"/>
        <v>58983</v>
      </c>
    </row>
    <row r="18" spans="1:12" ht="62.1" customHeight="1" x14ac:dyDescent="0.3">
      <c r="A18" s="28" t="s">
        <v>63</v>
      </c>
      <c r="B18" s="29" t="s">
        <v>64</v>
      </c>
      <c r="C18" s="30" t="s">
        <v>65</v>
      </c>
      <c r="D18" s="30" t="s">
        <v>45</v>
      </c>
      <c r="E18" s="30" t="s">
        <v>66</v>
      </c>
      <c r="F18" s="31">
        <v>37565.199999999997</v>
      </c>
      <c r="G18" s="31">
        <v>58983</v>
      </c>
      <c r="H18" s="31">
        <v>58983</v>
      </c>
      <c r="I18" s="31">
        <v>0</v>
      </c>
      <c r="J18" s="31">
        <v>58983</v>
      </c>
      <c r="K18" s="31">
        <f>J18</f>
        <v>58983</v>
      </c>
      <c r="L18" s="31">
        <f>K18</f>
        <v>58983</v>
      </c>
    </row>
    <row r="19" spans="1:12" s="14" customFormat="1" ht="62.1" customHeight="1" x14ac:dyDescent="0.3">
      <c r="A19" s="50" t="s">
        <v>38</v>
      </c>
      <c r="B19" s="50"/>
      <c r="C19" s="16">
        <f>SUBTOTAL(103,C20:C20)</f>
        <v>1</v>
      </c>
      <c r="D19" s="16"/>
      <c r="E19" s="16"/>
      <c r="F19" s="25">
        <f>SUBTOTAL(9,F20:F20)</f>
        <v>0</v>
      </c>
      <c r="G19" s="25">
        <f t="shared" ref="G19:L19" si="8">SUBTOTAL(9,G20:G20)</f>
        <v>24000</v>
      </c>
      <c r="H19" s="25">
        <f t="shared" si="8"/>
        <v>24000</v>
      </c>
      <c r="I19" s="25">
        <f t="shared" si="8"/>
        <v>0</v>
      </c>
      <c r="J19" s="25">
        <f t="shared" si="8"/>
        <v>24000</v>
      </c>
      <c r="K19" s="25">
        <f t="shared" si="8"/>
        <v>24000</v>
      </c>
      <c r="L19" s="25">
        <f t="shared" si="8"/>
        <v>24000</v>
      </c>
    </row>
    <row r="20" spans="1:12" ht="62.1" customHeight="1" x14ac:dyDescent="0.3">
      <c r="A20" s="43" t="s">
        <v>24</v>
      </c>
      <c r="B20" s="44" t="s">
        <v>25</v>
      </c>
      <c r="C20" s="48" t="s">
        <v>198</v>
      </c>
      <c r="D20" s="45" t="s">
        <v>26</v>
      </c>
      <c r="E20" s="46" t="s">
        <v>27</v>
      </c>
      <c r="F20" s="47">
        <v>0</v>
      </c>
      <c r="G20" s="47">
        <v>24000</v>
      </c>
      <c r="H20" s="47">
        <v>24000</v>
      </c>
      <c r="I20" s="47">
        <v>0</v>
      </c>
      <c r="J20" s="47">
        <v>24000</v>
      </c>
      <c r="K20" s="47">
        <f>J20</f>
        <v>24000</v>
      </c>
      <c r="L20" s="47">
        <f>K20</f>
        <v>24000</v>
      </c>
    </row>
    <row r="21" spans="1:12" ht="62.1" customHeight="1" x14ac:dyDescent="0.3">
      <c r="A21" s="17"/>
      <c r="B21" s="18"/>
      <c r="C21" s="19"/>
      <c r="D21" s="19"/>
      <c r="E21" s="20"/>
      <c r="F21" s="21"/>
      <c r="G21" s="21"/>
      <c r="H21" s="21"/>
      <c r="I21" s="21"/>
      <c r="J21" s="21"/>
      <c r="K21" s="21"/>
      <c r="L21" s="21"/>
    </row>
    <row r="22" spans="1:12" ht="62.1" customHeight="1" x14ac:dyDescent="0.3">
      <c r="A22" s="9"/>
      <c r="B22" s="10"/>
      <c r="C22" s="11"/>
      <c r="D22" s="11"/>
      <c r="E22" s="12"/>
      <c r="F22" s="13"/>
      <c r="G22" s="13"/>
      <c r="H22" s="13"/>
      <c r="I22" s="13"/>
      <c r="J22" s="13"/>
      <c r="K22" s="13"/>
      <c r="L22" s="13"/>
    </row>
    <row r="23" spans="1:12" ht="48.75" customHeight="1" x14ac:dyDescent="0.3"/>
  </sheetData>
  <mergeCells count="9">
    <mergeCell ref="A17:B17"/>
    <mergeCell ref="A19:B19"/>
    <mergeCell ref="A4:B4"/>
    <mergeCell ref="K2:L2"/>
    <mergeCell ref="A1:L1"/>
    <mergeCell ref="A5:B5"/>
    <mergeCell ref="A7:B7"/>
    <mergeCell ref="A10:B10"/>
    <mergeCell ref="A12:B12"/>
  </mergeCells>
  <phoneticPr fontId="1" type="noConversion"/>
  <pageMargins left="0" right="0" top="0.74803149606299213" bottom="0.74803149606299213" header="0.31496062992125984" footer="0.31496062992125984"/>
  <pageSetup paperSize="8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76"/>
  <sheetViews>
    <sheetView view="pageBreakPreview" topLeftCell="D1" zoomScale="55" zoomScaleNormal="85" zoomScaleSheetLayoutView="55" workbookViewId="0">
      <pane ySplit="1" topLeftCell="A2" activePane="bottomLeft" state="frozen"/>
      <selection pane="bottomLeft" activeCell="I14" sqref="I14"/>
    </sheetView>
  </sheetViews>
  <sheetFormatPr defaultRowHeight="16.5" x14ac:dyDescent="0.3"/>
  <cols>
    <col min="1" max="1" width="20.875" customWidth="1"/>
    <col min="2" max="2" width="38.5" customWidth="1"/>
    <col min="3" max="3" width="25.125" customWidth="1"/>
    <col min="4" max="4" width="43.625" customWidth="1"/>
    <col min="5" max="5" width="32.125" customWidth="1"/>
    <col min="6" max="6" width="39.625" customWidth="1"/>
    <col min="7" max="13" width="20.625" customWidth="1"/>
  </cols>
  <sheetData>
    <row r="1" spans="1:13" ht="77.25" customHeight="1" x14ac:dyDescent="0.3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52.5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56" t="s">
        <v>11</v>
      </c>
      <c r="M2" s="56"/>
    </row>
    <row r="3" spans="1:13" ht="47.25" customHeight="1" x14ac:dyDescent="0.3">
      <c r="A3" s="54" t="s">
        <v>0</v>
      </c>
      <c r="B3" s="57" t="s">
        <v>8</v>
      </c>
      <c r="C3" s="57"/>
      <c r="D3" s="54" t="s">
        <v>9</v>
      </c>
      <c r="E3" s="54" t="s">
        <v>12</v>
      </c>
      <c r="F3" s="54" t="s">
        <v>10</v>
      </c>
      <c r="G3" s="58" t="s">
        <v>7</v>
      </c>
      <c r="H3" s="54" t="s">
        <v>1</v>
      </c>
      <c r="I3" s="54" t="s">
        <v>2</v>
      </c>
      <c r="J3" s="54" t="s">
        <v>3</v>
      </c>
      <c r="K3" s="54" t="s">
        <v>4</v>
      </c>
      <c r="L3" s="54" t="s">
        <v>6</v>
      </c>
      <c r="M3" s="54" t="s">
        <v>5</v>
      </c>
    </row>
    <row r="4" spans="1:13" ht="47.25" customHeight="1" x14ac:dyDescent="0.3">
      <c r="A4" s="55"/>
      <c r="B4" s="3" t="s">
        <v>14</v>
      </c>
      <c r="C4" s="3" t="s">
        <v>15</v>
      </c>
      <c r="D4" s="55"/>
      <c r="E4" s="55"/>
      <c r="F4" s="55"/>
      <c r="G4" s="59"/>
      <c r="H4" s="55"/>
      <c r="I4" s="55"/>
      <c r="J4" s="55"/>
      <c r="K4" s="55"/>
      <c r="L4" s="55"/>
      <c r="M4" s="55"/>
    </row>
    <row r="5" spans="1:13" ht="43.15" customHeight="1" x14ac:dyDescent="0.3">
      <c r="A5" s="4" t="s">
        <v>13</v>
      </c>
      <c r="B5" s="5"/>
      <c r="C5" s="4"/>
      <c r="D5" s="6">
        <f>SUBTOTAL(103,D6:D8)</f>
        <v>3</v>
      </c>
      <c r="E5" s="6"/>
      <c r="F5" s="7"/>
      <c r="G5" s="8">
        <f>SUBTOTAL(9,G6:G8)</f>
        <v>0</v>
      </c>
      <c r="H5" s="37">
        <f t="shared" ref="H5:M5" si="0">SUBTOTAL(9,H6:H8)</f>
        <v>6900</v>
      </c>
      <c r="I5" s="37">
        <f t="shared" si="0"/>
        <v>3450</v>
      </c>
      <c r="J5" s="37">
        <f t="shared" si="0"/>
        <v>3450</v>
      </c>
      <c r="K5" s="37">
        <f t="shared" si="0"/>
        <v>3450</v>
      </c>
      <c r="L5" s="37">
        <f t="shared" si="0"/>
        <v>3450</v>
      </c>
      <c r="M5" s="37">
        <f t="shared" si="0"/>
        <v>3450</v>
      </c>
    </row>
    <row r="6" spans="1:13" ht="63.75" customHeight="1" x14ac:dyDescent="0.3">
      <c r="A6" s="17" t="s">
        <v>42</v>
      </c>
      <c r="B6" s="32" t="s">
        <v>55</v>
      </c>
      <c r="C6" s="18" t="s">
        <v>56</v>
      </c>
      <c r="D6" s="19" t="s">
        <v>50</v>
      </c>
      <c r="E6" s="19" t="s">
        <v>45</v>
      </c>
      <c r="F6" s="19" t="s">
        <v>57</v>
      </c>
      <c r="G6" s="26"/>
      <c r="H6" s="21">
        <v>2300</v>
      </c>
      <c r="I6" s="21">
        <v>1150</v>
      </c>
      <c r="J6" s="21">
        <v>1150</v>
      </c>
      <c r="K6" s="21">
        <v>1150</v>
      </c>
      <c r="L6" s="21">
        <f>K6</f>
        <v>1150</v>
      </c>
      <c r="M6" s="21">
        <f>L6</f>
        <v>1150</v>
      </c>
    </row>
    <row r="7" spans="1:13" ht="72.75" customHeight="1" x14ac:dyDescent="0.3">
      <c r="A7" s="17" t="s">
        <v>42</v>
      </c>
      <c r="B7" s="32" t="s">
        <v>58</v>
      </c>
      <c r="C7" s="18" t="s">
        <v>59</v>
      </c>
      <c r="D7" s="19" t="s">
        <v>50</v>
      </c>
      <c r="E7" s="19" t="s">
        <v>45</v>
      </c>
      <c r="F7" s="19" t="s">
        <v>57</v>
      </c>
      <c r="G7" s="26"/>
      <c r="H7" s="21">
        <v>2300</v>
      </c>
      <c r="I7" s="21">
        <v>1150</v>
      </c>
      <c r="J7" s="21">
        <v>1150</v>
      </c>
      <c r="K7" s="21">
        <v>1150</v>
      </c>
      <c r="L7" s="21">
        <f t="shared" ref="L7:L8" si="1">K7</f>
        <v>1150</v>
      </c>
      <c r="M7" s="47">
        <f t="shared" ref="M7:M8" si="2">L7</f>
        <v>1150</v>
      </c>
    </row>
    <row r="8" spans="1:13" ht="69.95" customHeight="1" x14ac:dyDescent="0.3">
      <c r="A8" s="17" t="s">
        <v>42</v>
      </c>
      <c r="B8" s="32" t="s">
        <v>60</v>
      </c>
      <c r="C8" s="18" t="s">
        <v>61</v>
      </c>
      <c r="D8" s="19" t="s">
        <v>50</v>
      </c>
      <c r="E8" s="19" t="s">
        <v>45</v>
      </c>
      <c r="F8" s="19" t="s">
        <v>57</v>
      </c>
      <c r="G8" s="26"/>
      <c r="H8" s="21">
        <v>2300</v>
      </c>
      <c r="I8" s="21">
        <v>1150</v>
      </c>
      <c r="J8" s="21">
        <v>1150</v>
      </c>
      <c r="K8" s="21">
        <v>1150</v>
      </c>
      <c r="L8" s="21">
        <f t="shared" si="1"/>
        <v>1150</v>
      </c>
      <c r="M8" s="47">
        <f t="shared" si="2"/>
        <v>1150</v>
      </c>
    </row>
    <row r="9" spans="1:13" ht="59.25" customHeight="1" x14ac:dyDescent="0.3">
      <c r="A9" s="33" t="s">
        <v>68</v>
      </c>
      <c r="B9" s="34"/>
      <c r="C9" s="33"/>
      <c r="D9" s="35">
        <v>67</v>
      </c>
      <c r="E9" s="35"/>
      <c r="F9" s="36"/>
      <c r="G9" s="37">
        <v>37565.199999999997</v>
      </c>
      <c r="H9" s="37">
        <v>58983</v>
      </c>
      <c r="I9" s="37">
        <v>58983</v>
      </c>
      <c r="J9" s="37">
        <v>0</v>
      </c>
      <c r="K9" s="37">
        <v>58983</v>
      </c>
      <c r="L9" s="37">
        <f>SUM(L10:L76)</f>
        <v>58983</v>
      </c>
      <c r="M9" s="37">
        <f>SUM(M10:M76)</f>
        <v>58983</v>
      </c>
    </row>
    <row r="10" spans="1:13" ht="69" customHeight="1" x14ac:dyDescent="0.3">
      <c r="A10" s="49" t="s">
        <v>63</v>
      </c>
      <c r="B10" s="38" t="s">
        <v>69</v>
      </c>
      <c r="C10" s="38" t="s">
        <v>70</v>
      </c>
      <c r="D10" s="38" t="s">
        <v>65</v>
      </c>
      <c r="E10" s="38" t="s">
        <v>45</v>
      </c>
      <c r="F10" s="38" t="s">
        <v>66</v>
      </c>
      <c r="G10" s="42">
        <v>357.6</v>
      </c>
      <c r="H10" s="39">
        <v>1000</v>
      </c>
      <c r="I10" s="39">
        <v>1000</v>
      </c>
      <c r="J10" s="39">
        <v>0</v>
      </c>
      <c r="K10" s="39">
        <v>1000</v>
      </c>
      <c r="L10" s="39">
        <f>K10</f>
        <v>1000</v>
      </c>
      <c r="M10" s="39">
        <f>L10</f>
        <v>1000</v>
      </c>
    </row>
    <row r="11" spans="1:13" ht="69" customHeight="1" x14ac:dyDescent="0.3">
      <c r="A11" s="49" t="s">
        <v>63</v>
      </c>
      <c r="B11" s="38" t="s">
        <v>71</v>
      </c>
      <c r="C11" s="38" t="s">
        <v>72</v>
      </c>
      <c r="D11" s="38" t="s">
        <v>65</v>
      </c>
      <c r="E11" s="38" t="s">
        <v>45</v>
      </c>
      <c r="F11" s="38" t="s">
        <v>66</v>
      </c>
      <c r="G11" s="42">
        <v>237.88</v>
      </c>
      <c r="H11" s="39">
        <v>1000</v>
      </c>
      <c r="I11" s="39">
        <v>1000</v>
      </c>
      <c r="J11" s="39">
        <v>0</v>
      </c>
      <c r="K11" s="39">
        <v>1000</v>
      </c>
      <c r="L11" s="39">
        <f t="shared" ref="L11:L74" si="3">K11</f>
        <v>1000</v>
      </c>
      <c r="M11" s="39">
        <f t="shared" ref="M11:M74" si="4">L11</f>
        <v>1000</v>
      </c>
    </row>
    <row r="12" spans="1:13" ht="69" customHeight="1" x14ac:dyDescent="0.3">
      <c r="A12" s="49" t="s">
        <v>63</v>
      </c>
      <c r="B12" s="38" t="s">
        <v>73</v>
      </c>
      <c r="C12" s="38" t="s">
        <v>74</v>
      </c>
      <c r="D12" s="38" t="s">
        <v>65</v>
      </c>
      <c r="E12" s="38" t="s">
        <v>45</v>
      </c>
      <c r="F12" s="38" t="s">
        <v>66</v>
      </c>
      <c r="G12" s="42">
        <v>47.14</v>
      </c>
      <c r="H12" s="39">
        <v>1000</v>
      </c>
      <c r="I12" s="39">
        <v>1000</v>
      </c>
      <c r="J12" s="39">
        <v>0</v>
      </c>
      <c r="K12" s="39">
        <v>1000</v>
      </c>
      <c r="L12" s="39">
        <f t="shared" si="3"/>
        <v>1000</v>
      </c>
      <c r="M12" s="39">
        <f t="shared" si="4"/>
        <v>1000</v>
      </c>
    </row>
    <row r="13" spans="1:13" ht="69" customHeight="1" x14ac:dyDescent="0.3">
      <c r="A13" s="49" t="s">
        <v>63</v>
      </c>
      <c r="B13" s="38" t="s">
        <v>75</v>
      </c>
      <c r="C13" s="38" t="s">
        <v>76</v>
      </c>
      <c r="D13" s="38" t="s">
        <v>65</v>
      </c>
      <c r="E13" s="38" t="s">
        <v>45</v>
      </c>
      <c r="F13" s="38" t="s">
        <v>66</v>
      </c>
      <c r="G13" s="42">
        <v>0</v>
      </c>
      <c r="H13" s="39">
        <v>1000</v>
      </c>
      <c r="I13" s="39">
        <v>1000</v>
      </c>
      <c r="J13" s="39">
        <v>0</v>
      </c>
      <c r="K13" s="39">
        <v>1000</v>
      </c>
      <c r="L13" s="39">
        <f t="shared" si="3"/>
        <v>1000</v>
      </c>
      <c r="M13" s="39">
        <f t="shared" si="4"/>
        <v>1000</v>
      </c>
    </row>
    <row r="14" spans="1:13" ht="69" customHeight="1" x14ac:dyDescent="0.3">
      <c r="A14" s="49" t="s">
        <v>63</v>
      </c>
      <c r="B14" s="38" t="s">
        <v>77</v>
      </c>
      <c r="C14" s="38" t="s">
        <v>78</v>
      </c>
      <c r="D14" s="38" t="s">
        <v>65</v>
      </c>
      <c r="E14" s="38" t="s">
        <v>45</v>
      </c>
      <c r="F14" s="38" t="s">
        <v>66</v>
      </c>
      <c r="G14" s="42">
        <v>0</v>
      </c>
      <c r="H14" s="39">
        <v>1000</v>
      </c>
      <c r="I14" s="39">
        <v>1000</v>
      </c>
      <c r="J14" s="39">
        <v>0</v>
      </c>
      <c r="K14" s="39">
        <v>1000</v>
      </c>
      <c r="L14" s="39">
        <f t="shared" si="3"/>
        <v>1000</v>
      </c>
      <c r="M14" s="39">
        <f t="shared" si="4"/>
        <v>1000</v>
      </c>
    </row>
    <row r="15" spans="1:13" ht="69" customHeight="1" x14ac:dyDescent="0.3">
      <c r="A15" s="49" t="s">
        <v>63</v>
      </c>
      <c r="B15" s="38" t="s">
        <v>79</v>
      </c>
      <c r="C15" s="38" t="s">
        <v>80</v>
      </c>
      <c r="D15" s="38" t="s">
        <v>65</v>
      </c>
      <c r="E15" s="38" t="s">
        <v>45</v>
      </c>
      <c r="F15" s="38" t="s">
        <v>66</v>
      </c>
      <c r="G15" s="42">
        <v>455.99</v>
      </c>
      <c r="H15" s="39">
        <v>600</v>
      </c>
      <c r="I15" s="39">
        <v>600</v>
      </c>
      <c r="J15" s="39">
        <v>0</v>
      </c>
      <c r="K15" s="39">
        <v>600</v>
      </c>
      <c r="L15" s="39">
        <f t="shared" si="3"/>
        <v>600</v>
      </c>
      <c r="M15" s="39">
        <f t="shared" si="4"/>
        <v>600</v>
      </c>
    </row>
    <row r="16" spans="1:13" ht="69" customHeight="1" x14ac:dyDescent="0.3">
      <c r="A16" s="49" t="s">
        <v>63</v>
      </c>
      <c r="B16" s="38" t="s">
        <v>81</v>
      </c>
      <c r="C16" s="38" t="s">
        <v>82</v>
      </c>
      <c r="D16" s="38" t="s">
        <v>65</v>
      </c>
      <c r="E16" s="38" t="s">
        <v>45</v>
      </c>
      <c r="F16" s="38" t="s">
        <v>66</v>
      </c>
      <c r="G16" s="42">
        <v>217.9</v>
      </c>
      <c r="H16" s="39">
        <v>300</v>
      </c>
      <c r="I16" s="39">
        <v>300</v>
      </c>
      <c r="J16" s="39">
        <v>0</v>
      </c>
      <c r="K16" s="39">
        <v>300</v>
      </c>
      <c r="L16" s="39">
        <f t="shared" si="3"/>
        <v>300</v>
      </c>
      <c r="M16" s="39">
        <f t="shared" si="4"/>
        <v>300</v>
      </c>
    </row>
    <row r="17" spans="1:13" ht="69" customHeight="1" x14ac:dyDescent="0.3">
      <c r="A17" s="49" t="s">
        <v>63</v>
      </c>
      <c r="B17" s="38" t="s">
        <v>83</v>
      </c>
      <c r="C17" s="38" t="s">
        <v>84</v>
      </c>
      <c r="D17" s="38" t="s">
        <v>65</v>
      </c>
      <c r="E17" s="38" t="s">
        <v>45</v>
      </c>
      <c r="F17" s="38" t="s">
        <v>66</v>
      </c>
      <c r="G17" s="42">
        <v>729.42</v>
      </c>
      <c r="H17" s="39">
        <v>1500</v>
      </c>
      <c r="I17" s="39">
        <v>1500</v>
      </c>
      <c r="J17" s="39">
        <v>0</v>
      </c>
      <c r="K17" s="39">
        <v>1500</v>
      </c>
      <c r="L17" s="39">
        <f t="shared" si="3"/>
        <v>1500</v>
      </c>
      <c r="M17" s="39">
        <f t="shared" si="4"/>
        <v>1500</v>
      </c>
    </row>
    <row r="18" spans="1:13" ht="69" customHeight="1" x14ac:dyDescent="0.3">
      <c r="A18" s="49" t="s">
        <v>63</v>
      </c>
      <c r="B18" s="38" t="s">
        <v>85</v>
      </c>
      <c r="C18" s="38" t="s">
        <v>86</v>
      </c>
      <c r="D18" s="38" t="s">
        <v>65</v>
      </c>
      <c r="E18" s="38" t="s">
        <v>45</v>
      </c>
      <c r="F18" s="38" t="s">
        <v>66</v>
      </c>
      <c r="G18" s="42">
        <v>659.95</v>
      </c>
      <c r="H18" s="39">
        <v>900</v>
      </c>
      <c r="I18" s="39">
        <v>900</v>
      </c>
      <c r="J18" s="39">
        <v>0</v>
      </c>
      <c r="K18" s="39">
        <v>900</v>
      </c>
      <c r="L18" s="39">
        <f t="shared" si="3"/>
        <v>900</v>
      </c>
      <c r="M18" s="39">
        <f t="shared" si="4"/>
        <v>900</v>
      </c>
    </row>
    <row r="19" spans="1:13" ht="69" customHeight="1" x14ac:dyDescent="0.3">
      <c r="A19" s="49" t="s">
        <v>63</v>
      </c>
      <c r="B19" s="38" t="s">
        <v>87</v>
      </c>
      <c r="C19" s="38" t="s">
        <v>88</v>
      </c>
      <c r="D19" s="38" t="s">
        <v>65</v>
      </c>
      <c r="E19" s="38" t="s">
        <v>45</v>
      </c>
      <c r="F19" s="38" t="s">
        <v>66</v>
      </c>
      <c r="G19" s="42">
        <v>231.51</v>
      </c>
      <c r="H19" s="39">
        <v>300</v>
      </c>
      <c r="I19" s="39">
        <v>300</v>
      </c>
      <c r="J19" s="39">
        <v>0</v>
      </c>
      <c r="K19" s="39">
        <v>300</v>
      </c>
      <c r="L19" s="39">
        <f t="shared" si="3"/>
        <v>300</v>
      </c>
      <c r="M19" s="39">
        <f t="shared" si="4"/>
        <v>300</v>
      </c>
    </row>
    <row r="20" spans="1:13" ht="69" customHeight="1" x14ac:dyDescent="0.3">
      <c r="A20" s="49" t="s">
        <v>63</v>
      </c>
      <c r="B20" s="38" t="s">
        <v>89</v>
      </c>
      <c r="C20" s="38" t="s">
        <v>90</v>
      </c>
      <c r="D20" s="38" t="s">
        <v>65</v>
      </c>
      <c r="E20" s="38" t="s">
        <v>45</v>
      </c>
      <c r="F20" s="38" t="s">
        <v>66</v>
      </c>
      <c r="G20" s="42">
        <v>145.76</v>
      </c>
      <c r="H20" s="39">
        <v>400</v>
      </c>
      <c r="I20" s="39">
        <v>400</v>
      </c>
      <c r="J20" s="39">
        <v>0</v>
      </c>
      <c r="K20" s="39">
        <v>400</v>
      </c>
      <c r="L20" s="39">
        <f t="shared" si="3"/>
        <v>400</v>
      </c>
      <c r="M20" s="39">
        <f t="shared" si="4"/>
        <v>400</v>
      </c>
    </row>
    <row r="21" spans="1:13" ht="69" customHeight="1" x14ac:dyDescent="0.3">
      <c r="A21" s="49" t="s">
        <v>63</v>
      </c>
      <c r="B21" s="40" t="s">
        <v>91</v>
      </c>
      <c r="C21" s="40" t="s">
        <v>92</v>
      </c>
      <c r="D21" s="38" t="s">
        <v>65</v>
      </c>
      <c r="E21" s="38" t="s">
        <v>45</v>
      </c>
      <c r="F21" s="38" t="s">
        <v>66</v>
      </c>
      <c r="G21" s="42">
        <v>0</v>
      </c>
      <c r="H21" s="41">
        <v>600</v>
      </c>
      <c r="I21" s="39">
        <v>600</v>
      </c>
      <c r="J21" s="39">
        <v>0</v>
      </c>
      <c r="K21" s="39">
        <v>600</v>
      </c>
      <c r="L21" s="39">
        <f t="shared" si="3"/>
        <v>600</v>
      </c>
      <c r="M21" s="39">
        <f t="shared" si="4"/>
        <v>600</v>
      </c>
    </row>
    <row r="22" spans="1:13" ht="69" customHeight="1" x14ac:dyDescent="0.3">
      <c r="A22" s="49" t="s">
        <v>63</v>
      </c>
      <c r="B22" s="38" t="s">
        <v>93</v>
      </c>
      <c r="C22" s="38" t="s">
        <v>94</v>
      </c>
      <c r="D22" s="38" t="s">
        <v>65</v>
      </c>
      <c r="E22" s="38" t="s">
        <v>45</v>
      </c>
      <c r="F22" s="38" t="s">
        <v>66</v>
      </c>
      <c r="G22" s="42">
        <v>2287.2800000000002</v>
      </c>
      <c r="H22" s="41">
        <v>2500</v>
      </c>
      <c r="I22" s="39">
        <v>2500</v>
      </c>
      <c r="J22" s="39">
        <v>0</v>
      </c>
      <c r="K22" s="39">
        <v>2500</v>
      </c>
      <c r="L22" s="39">
        <f t="shared" si="3"/>
        <v>2500</v>
      </c>
      <c r="M22" s="39">
        <f t="shared" si="4"/>
        <v>2500</v>
      </c>
    </row>
    <row r="23" spans="1:13" ht="69" customHeight="1" x14ac:dyDescent="0.3">
      <c r="A23" s="49" t="s">
        <v>63</v>
      </c>
      <c r="B23" s="38" t="s">
        <v>95</v>
      </c>
      <c r="C23" s="38" t="s">
        <v>96</v>
      </c>
      <c r="D23" s="38" t="s">
        <v>65</v>
      </c>
      <c r="E23" s="38" t="s">
        <v>45</v>
      </c>
      <c r="F23" s="38" t="s">
        <v>66</v>
      </c>
      <c r="G23" s="42">
        <v>363.78</v>
      </c>
      <c r="H23" s="41">
        <v>500</v>
      </c>
      <c r="I23" s="39">
        <v>500</v>
      </c>
      <c r="J23" s="39">
        <v>0</v>
      </c>
      <c r="K23" s="39">
        <v>500</v>
      </c>
      <c r="L23" s="39">
        <f t="shared" si="3"/>
        <v>500</v>
      </c>
      <c r="M23" s="39">
        <f t="shared" si="4"/>
        <v>500</v>
      </c>
    </row>
    <row r="24" spans="1:13" ht="69" customHeight="1" x14ac:dyDescent="0.3">
      <c r="A24" s="49" t="s">
        <v>63</v>
      </c>
      <c r="B24" s="38" t="s">
        <v>97</v>
      </c>
      <c r="C24" s="38" t="s">
        <v>98</v>
      </c>
      <c r="D24" s="38" t="s">
        <v>65</v>
      </c>
      <c r="E24" s="38" t="s">
        <v>45</v>
      </c>
      <c r="F24" s="38" t="s">
        <v>66</v>
      </c>
      <c r="G24" s="42">
        <v>491.72</v>
      </c>
      <c r="H24" s="41">
        <v>500</v>
      </c>
      <c r="I24" s="39">
        <v>500</v>
      </c>
      <c r="J24" s="39">
        <v>0</v>
      </c>
      <c r="K24" s="39">
        <v>500</v>
      </c>
      <c r="L24" s="39">
        <f t="shared" si="3"/>
        <v>500</v>
      </c>
      <c r="M24" s="39">
        <f t="shared" si="4"/>
        <v>500</v>
      </c>
    </row>
    <row r="25" spans="1:13" ht="69" customHeight="1" x14ac:dyDescent="0.3">
      <c r="A25" s="49" t="s">
        <v>63</v>
      </c>
      <c r="B25" s="38" t="s">
        <v>99</v>
      </c>
      <c r="C25" s="38" t="s">
        <v>100</v>
      </c>
      <c r="D25" s="38" t="s">
        <v>65</v>
      </c>
      <c r="E25" s="38" t="s">
        <v>45</v>
      </c>
      <c r="F25" s="38" t="s">
        <v>66</v>
      </c>
      <c r="G25" s="42">
        <v>245.93</v>
      </c>
      <c r="H25" s="41">
        <v>300</v>
      </c>
      <c r="I25" s="39">
        <v>300</v>
      </c>
      <c r="J25" s="39">
        <v>0</v>
      </c>
      <c r="K25" s="39">
        <v>300</v>
      </c>
      <c r="L25" s="39">
        <f t="shared" si="3"/>
        <v>300</v>
      </c>
      <c r="M25" s="39">
        <f t="shared" si="4"/>
        <v>300</v>
      </c>
    </row>
    <row r="26" spans="1:13" ht="69" customHeight="1" x14ac:dyDescent="0.3">
      <c r="A26" s="49" t="s">
        <v>63</v>
      </c>
      <c r="B26" s="38" t="s">
        <v>101</v>
      </c>
      <c r="C26" s="38" t="s">
        <v>102</v>
      </c>
      <c r="D26" s="38" t="s">
        <v>65</v>
      </c>
      <c r="E26" s="38" t="s">
        <v>45</v>
      </c>
      <c r="F26" s="38" t="s">
        <v>66</v>
      </c>
      <c r="G26" s="42">
        <v>161.75</v>
      </c>
      <c r="H26" s="39">
        <v>300</v>
      </c>
      <c r="I26" s="39">
        <v>300</v>
      </c>
      <c r="J26" s="39">
        <v>0</v>
      </c>
      <c r="K26" s="39">
        <v>300</v>
      </c>
      <c r="L26" s="39">
        <f t="shared" si="3"/>
        <v>300</v>
      </c>
      <c r="M26" s="39">
        <f t="shared" si="4"/>
        <v>300</v>
      </c>
    </row>
    <row r="27" spans="1:13" ht="69" customHeight="1" x14ac:dyDescent="0.3">
      <c r="A27" s="49" t="s">
        <v>63</v>
      </c>
      <c r="B27" s="38" t="s">
        <v>103</v>
      </c>
      <c r="C27" s="38" t="s">
        <v>104</v>
      </c>
      <c r="D27" s="38" t="s">
        <v>65</v>
      </c>
      <c r="E27" s="38" t="s">
        <v>45</v>
      </c>
      <c r="F27" s="38" t="s">
        <v>66</v>
      </c>
      <c r="G27" s="42">
        <v>1942.64</v>
      </c>
      <c r="H27" s="39">
        <v>2000</v>
      </c>
      <c r="I27" s="39">
        <v>2000</v>
      </c>
      <c r="J27" s="39">
        <v>0</v>
      </c>
      <c r="K27" s="39">
        <v>2000</v>
      </c>
      <c r="L27" s="39">
        <f t="shared" si="3"/>
        <v>2000</v>
      </c>
      <c r="M27" s="39">
        <f t="shared" si="4"/>
        <v>2000</v>
      </c>
    </row>
    <row r="28" spans="1:13" ht="69" customHeight="1" x14ac:dyDescent="0.3">
      <c r="A28" s="49" t="s">
        <v>63</v>
      </c>
      <c r="B28" s="38" t="s">
        <v>105</v>
      </c>
      <c r="C28" s="38" t="s">
        <v>106</v>
      </c>
      <c r="D28" s="38" t="s">
        <v>65</v>
      </c>
      <c r="E28" s="38" t="s">
        <v>45</v>
      </c>
      <c r="F28" s="38" t="s">
        <v>66</v>
      </c>
      <c r="G28" s="42">
        <v>0</v>
      </c>
      <c r="H28" s="39">
        <v>500</v>
      </c>
      <c r="I28" s="39">
        <v>500</v>
      </c>
      <c r="J28" s="39">
        <v>0</v>
      </c>
      <c r="K28" s="39">
        <v>500</v>
      </c>
      <c r="L28" s="39">
        <f t="shared" si="3"/>
        <v>500</v>
      </c>
      <c r="M28" s="39">
        <f t="shared" si="4"/>
        <v>500</v>
      </c>
    </row>
    <row r="29" spans="1:13" ht="69" customHeight="1" x14ac:dyDescent="0.3">
      <c r="A29" s="49" t="s">
        <v>63</v>
      </c>
      <c r="B29" s="38" t="s">
        <v>107</v>
      </c>
      <c r="C29" s="38" t="s">
        <v>108</v>
      </c>
      <c r="D29" s="38" t="s">
        <v>65</v>
      </c>
      <c r="E29" s="38" t="s">
        <v>45</v>
      </c>
      <c r="F29" s="38" t="s">
        <v>66</v>
      </c>
      <c r="G29" s="42">
        <v>242.42</v>
      </c>
      <c r="H29" s="39">
        <v>500</v>
      </c>
      <c r="I29" s="39">
        <v>500</v>
      </c>
      <c r="J29" s="39">
        <v>0</v>
      </c>
      <c r="K29" s="39">
        <v>500</v>
      </c>
      <c r="L29" s="39">
        <f t="shared" si="3"/>
        <v>500</v>
      </c>
      <c r="M29" s="39">
        <f t="shared" si="4"/>
        <v>500</v>
      </c>
    </row>
    <row r="30" spans="1:13" ht="69" customHeight="1" x14ac:dyDescent="0.3">
      <c r="A30" s="49" t="s">
        <v>63</v>
      </c>
      <c r="B30" s="38" t="s">
        <v>109</v>
      </c>
      <c r="C30" s="38" t="s">
        <v>110</v>
      </c>
      <c r="D30" s="38" t="s">
        <v>65</v>
      </c>
      <c r="E30" s="38" t="s">
        <v>45</v>
      </c>
      <c r="F30" s="38" t="s">
        <v>66</v>
      </c>
      <c r="G30" s="42">
        <v>4092.3</v>
      </c>
      <c r="H30" s="39">
        <v>5000</v>
      </c>
      <c r="I30" s="39">
        <v>5000</v>
      </c>
      <c r="J30" s="39">
        <v>0</v>
      </c>
      <c r="K30" s="39">
        <v>5000</v>
      </c>
      <c r="L30" s="39">
        <f t="shared" si="3"/>
        <v>5000</v>
      </c>
      <c r="M30" s="39">
        <f t="shared" si="4"/>
        <v>5000</v>
      </c>
    </row>
    <row r="31" spans="1:13" ht="69" customHeight="1" x14ac:dyDescent="0.3">
      <c r="A31" s="49" t="s">
        <v>63</v>
      </c>
      <c r="B31" s="38" t="s">
        <v>111</v>
      </c>
      <c r="C31" s="38" t="s">
        <v>112</v>
      </c>
      <c r="D31" s="38" t="s">
        <v>65</v>
      </c>
      <c r="E31" s="38" t="s">
        <v>45</v>
      </c>
      <c r="F31" s="38" t="s">
        <v>66</v>
      </c>
      <c r="G31" s="42">
        <v>1276.5</v>
      </c>
      <c r="H31" s="39">
        <v>2000</v>
      </c>
      <c r="I31" s="39">
        <v>2000</v>
      </c>
      <c r="J31" s="39">
        <v>0</v>
      </c>
      <c r="K31" s="39">
        <v>2000</v>
      </c>
      <c r="L31" s="39">
        <f t="shared" si="3"/>
        <v>2000</v>
      </c>
      <c r="M31" s="39">
        <f t="shared" si="4"/>
        <v>2000</v>
      </c>
    </row>
    <row r="32" spans="1:13" ht="69" customHeight="1" x14ac:dyDescent="0.3">
      <c r="A32" s="49" t="s">
        <v>63</v>
      </c>
      <c r="B32" s="38" t="s">
        <v>113</v>
      </c>
      <c r="C32" s="38" t="s">
        <v>114</v>
      </c>
      <c r="D32" s="38" t="s">
        <v>65</v>
      </c>
      <c r="E32" s="38" t="s">
        <v>45</v>
      </c>
      <c r="F32" s="38" t="s">
        <v>66</v>
      </c>
      <c r="G32" s="42">
        <v>454.93</v>
      </c>
      <c r="H32" s="39">
        <v>500</v>
      </c>
      <c r="I32" s="39">
        <v>500</v>
      </c>
      <c r="J32" s="39">
        <v>0</v>
      </c>
      <c r="K32" s="39">
        <v>500</v>
      </c>
      <c r="L32" s="39">
        <f t="shared" si="3"/>
        <v>500</v>
      </c>
      <c r="M32" s="39">
        <f t="shared" si="4"/>
        <v>500</v>
      </c>
    </row>
    <row r="33" spans="1:13" ht="69" customHeight="1" x14ac:dyDescent="0.3">
      <c r="A33" s="49" t="s">
        <v>63</v>
      </c>
      <c r="B33" s="38" t="s">
        <v>115</v>
      </c>
      <c r="C33" s="38" t="s">
        <v>116</v>
      </c>
      <c r="D33" s="38" t="s">
        <v>65</v>
      </c>
      <c r="E33" s="38" t="s">
        <v>45</v>
      </c>
      <c r="F33" s="38" t="s">
        <v>66</v>
      </c>
      <c r="G33" s="42">
        <v>196.81</v>
      </c>
      <c r="H33" s="39">
        <v>300</v>
      </c>
      <c r="I33" s="39">
        <v>300</v>
      </c>
      <c r="J33" s="39">
        <v>0</v>
      </c>
      <c r="K33" s="39">
        <v>300</v>
      </c>
      <c r="L33" s="39">
        <f t="shared" si="3"/>
        <v>300</v>
      </c>
      <c r="M33" s="39">
        <f t="shared" si="4"/>
        <v>300</v>
      </c>
    </row>
    <row r="34" spans="1:13" ht="69" customHeight="1" x14ac:dyDescent="0.3">
      <c r="A34" s="49" t="s">
        <v>63</v>
      </c>
      <c r="B34" s="38" t="s">
        <v>117</v>
      </c>
      <c r="C34" s="38" t="s">
        <v>118</v>
      </c>
      <c r="D34" s="38" t="s">
        <v>65</v>
      </c>
      <c r="E34" s="38" t="s">
        <v>45</v>
      </c>
      <c r="F34" s="38" t="s">
        <v>66</v>
      </c>
      <c r="G34" s="42">
        <v>169.36</v>
      </c>
      <c r="H34" s="39">
        <v>300</v>
      </c>
      <c r="I34" s="39">
        <v>300</v>
      </c>
      <c r="J34" s="39">
        <v>0</v>
      </c>
      <c r="K34" s="39">
        <v>300</v>
      </c>
      <c r="L34" s="39">
        <f t="shared" si="3"/>
        <v>300</v>
      </c>
      <c r="M34" s="39">
        <f t="shared" si="4"/>
        <v>300</v>
      </c>
    </row>
    <row r="35" spans="1:13" ht="69" customHeight="1" x14ac:dyDescent="0.3">
      <c r="A35" s="49" t="s">
        <v>63</v>
      </c>
      <c r="B35" s="38" t="s">
        <v>119</v>
      </c>
      <c r="C35" s="38" t="s">
        <v>120</v>
      </c>
      <c r="D35" s="38" t="s">
        <v>65</v>
      </c>
      <c r="E35" s="38" t="s">
        <v>45</v>
      </c>
      <c r="F35" s="38" t="s">
        <v>66</v>
      </c>
      <c r="G35" s="42">
        <v>76.209999999999994</v>
      </c>
      <c r="H35" s="39">
        <v>300</v>
      </c>
      <c r="I35" s="39">
        <v>300</v>
      </c>
      <c r="J35" s="39">
        <v>0</v>
      </c>
      <c r="K35" s="39">
        <v>300</v>
      </c>
      <c r="L35" s="39">
        <f t="shared" si="3"/>
        <v>300</v>
      </c>
      <c r="M35" s="39">
        <f t="shared" si="4"/>
        <v>300</v>
      </c>
    </row>
    <row r="36" spans="1:13" ht="69" customHeight="1" x14ac:dyDescent="0.3">
      <c r="A36" s="49" t="s">
        <v>63</v>
      </c>
      <c r="B36" s="38" t="s">
        <v>119</v>
      </c>
      <c r="C36" s="38" t="s">
        <v>121</v>
      </c>
      <c r="D36" s="38" t="s">
        <v>65</v>
      </c>
      <c r="E36" s="38" t="s">
        <v>45</v>
      </c>
      <c r="F36" s="38" t="s">
        <v>66</v>
      </c>
      <c r="G36" s="42">
        <v>0</v>
      </c>
      <c r="H36" s="39">
        <v>300</v>
      </c>
      <c r="I36" s="39">
        <v>300</v>
      </c>
      <c r="J36" s="39">
        <v>0</v>
      </c>
      <c r="K36" s="39">
        <v>300</v>
      </c>
      <c r="L36" s="39">
        <f t="shared" si="3"/>
        <v>300</v>
      </c>
      <c r="M36" s="39">
        <f t="shared" si="4"/>
        <v>300</v>
      </c>
    </row>
    <row r="37" spans="1:13" ht="69" customHeight="1" x14ac:dyDescent="0.3">
      <c r="A37" s="49" t="s">
        <v>63</v>
      </c>
      <c r="B37" s="38" t="s">
        <v>107</v>
      </c>
      <c r="C37" s="38" t="s">
        <v>122</v>
      </c>
      <c r="D37" s="38" t="s">
        <v>65</v>
      </c>
      <c r="E37" s="38" t="s">
        <v>45</v>
      </c>
      <c r="F37" s="38" t="s">
        <v>66</v>
      </c>
      <c r="G37" s="42">
        <v>0</v>
      </c>
      <c r="H37" s="39">
        <v>500</v>
      </c>
      <c r="I37" s="39">
        <v>500</v>
      </c>
      <c r="J37" s="39">
        <v>0</v>
      </c>
      <c r="K37" s="39">
        <v>500</v>
      </c>
      <c r="L37" s="39">
        <f t="shared" si="3"/>
        <v>500</v>
      </c>
      <c r="M37" s="39">
        <f t="shared" si="4"/>
        <v>500</v>
      </c>
    </row>
    <row r="38" spans="1:13" ht="69" customHeight="1" x14ac:dyDescent="0.3">
      <c r="A38" s="49" t="s">
        <v>63</v>
      </c>
      <c r="B38" s="38" t="s">
        <v>123</v>
      </c>
      <c r="C38" s="38" t="s">
        <v>124</v>
      </c>
      <c r="D38" s="38" t="s">
        <v>65</v>
      </c>
      <c r="E38" s="38" t="s">
        <v>45</v>
      </c>
      <c r="F38" s="38" t="s">
        <v>66</v>
      </c>
      <c r="G38" s="42">
        <v>75.64</v>
      </c>
      <c r="H38" s="39">
        <v>100</v>
      </c>
      <c r="I38" s="39">
        <v>100</v>
      </c>
      <c r="J38" s="39">
        <v>0</v>
      </c>
      <c r="K38" s="39">
        <v>100</v>
      </c>
      <c r="L38" s="39">
        <f t="shared" si="3"/>
        <v>100</v>
      </c>
      <c r="M38" s="39">
        <f t="shared" si="4"/>
        <v>100</v>
      </c>
    </row>
    <row r="39" spans="1:13" ht="69" customHeight="1" x14ac:dyDescent="0.3">
      <c r="A39" s="49" t="s">
        <v>63</v>
      </c>
      <c r="B39" s="38" t="s">
        <v>125</v>
      </c>
      <c r="C39" s="38" t="s">
        <v>126</v>
      </c>
      <c r="D39" s="38" t="s">
        <v>65</v>
      </c>
      <c r="E39" s="38" t="s">
        <v>45</v>
      </c>
      <c r="F39" s="38" t="s">
        <v>66</v>
      </c>
      <c r="G39" s="42">
        <v>983.56</v>
      </c>
      <c r="H39" s="39">
        <v>800</v>
      </c>
      <c r="I39" s="39">
        <v>800</v>
      </c>
      <c r="J39" s="39">
        <v>0</v>
      </c>
      <c r="K39" s="39">
        <v>800</v>
      </c>
      <c r="L39" s="39">
        <f t="shared" si="3"/>
        <v>800</v>
      </c>
      <c r="M39" s="39">
        <f t="shared" si="4"/>
        <v>800</v>
      </c>
    </row>
    <row r="40" spans="1:13" ht="69" customHeight="1" x14ac:dyDescent="0.3">
      <c r="A40" s="49" t="s">
        <v>63</v>
      </c>
      <c r="B40" s="38" t="s">
        <v>127</v>
      </c>
      <c r="C40" s="38" t="s">
        <v>128</v>
      </c>
      <c r="D40" s="38" t="s">
        <v>65</v>
      </c>
      <c r="E40" s="38" t="s">
        <v>45</v>
      </c>
      <c r="F40" s="38" t="s">
        <v>66</v>
      </c>
      <c r="G40" s="42">
        <v>638.53</v>
      </c>
      <c r="H40" s="39">
        <v>600</v>
      </c>
      <c r="I40" s="39">
        <v>600</v>
      </c>
      <c r="J40" s="39">
        <v>0</v>
      </c>
      <c r="K40" s="39">
        <v>600</v>
      </c>
      <c r="L40" s="39">
        <f t="shared" si="3"/>
        <v>600</v>
      </c>
      <c r="M40" s="39">
        <f t="shared" si="4"/>
        <v>600</v>
      </c>
    </row>
    <row r="41" spans="1:13" ht="69" customHeight="1" x14ac:dyDescent="0.3">
      <c r="A41" s="49" t="s">
        <v>63</v>
      </c>
      <c r="B41" s="38" t="s">
        <v>129</v>
      </c>
      <c r="C41" s="38" t="s">
        <v>130</v>
      </c>
      <c r="D41" s="38" t="s">
        <v>65</v>
      </c>
      <c r="E41" s="38" t="s">
        <v>45</v>
      </c>
      <c r="F41" s="38" t="s">
        <v>66</v>
      </c>
      <c r="G41" s="42">
        <v>666.24</v>
      </c>
      <c r="H41" s="39">
        <v>900</v>
      </c>
      <c r="I41" s="39">
        <v>900</v>
      </c>
      <c r="J41" s="39">
        <v>0</v>
      </c>
      <c r="K41" s="39">
        <v>900</v>
      </c>
      <c r="L41" s="39">
        <f t="shared" si="3"/>
        <v>900</v>
      </c>
      <c r="M41" s="39">
        <f t="shared" si="4"/>
        <v>900</v>
      </c>
    </row>
    <row r="42" spans="1:13" ht="69" customHeight="1" x14ac:dyDescent="0.3">
      <c r="A42" s="49" t="s">
        <v>63</v>
      </c>
      <c r="B42" s="38" t="s">
        <v>131</v>
      </c>
      <c r="C42" s="38" t="s">
        <v>132</v>
      </c>
      <c r="D42" s="38" t="s">
        <v>65</v>
      </c>
      <c r="E42" s="38" t="s">
        <v>45</v>
      </c>
      <c r="F42" s="38" t="s">
        <v>66</v>
      </c>
      <c r="G42" s="42">
        <v>177.41</v>
      </c>
      <c r="H42" s="39">
        <v>500</v>
      </c>
      <c r="I42" s="39">
        <v>500</v>
      </c>
      <c r="J42" s="39">
        <v>0</v>
      </c>
      <c r="K42" s="39">
        <v>500</v>
      </c>
      <c r="L42" s="39">
        <f t="shared" si="3"/>
        <v>500</v>
      </c>
      <c r="M42" s="39">
        <f t="shared" si="4"/>
        <v>500</v>
      </c>
    </row>
    <row r="43" spans="1:13" ht="69" customHeight="1" x14ac:dyDescent="0.3">
      <c r="A43" s="49" t="s">
        <v>63</v>
      </c>
      <c r="B43" s="38" t="s">
        <v>133</v>
      </c>
      <c r="C43" s="38" t="s">
        <v>134</v>
      </c>
      <c r="D43" s="38" t="s">
        <v>65</v>
      </c>
      <c r="E43" s="38" t="s">
        <v>45</v>
      </c>
      <c r="F43" s="38" t="s">
        <v>66</v>
      </c>
      <c r="G43" s="42">
        <v>540.41999999999996</v>
      </c>
      <c r="H43" s="39">
        <v>700</v>
      </c>
      <c r="I43" s="39">
        <v>700</v>
      </c>
      <c r="J43" s="39">
        <v>0</v>
      </c>
      <c r="K43" s="39">
        <v>700</v>
      </c>
      <c r="L43" s="39">
        <f t="shared" si="3"/>
        <v>700</v>
      </c>
      <c r="M43" s="39">
        <f t="shared" si="4"/>
        <v>700</v>
      </c>
    </row>
    <row r="44" spans="1:13" ht="69" customHeight="1" x14ac:dyDescent="0.3">
      <c r="A44" s="49" t="s">
        <v>63</v>
      </c>
      <c r="B44" s="38" t="s">
        <v>135</v>
      </c>
      <c r="C44" s="38" t="s">
        <v>136</v>
      </c>
      <c r="D44" s="38" t="s">
        <v>65</v>
      </c>
      <c r="E44" s="38" t="s">
        <v>45</v>
      </c>
      <c r="F44" s="38" t="s">
        <v>66</v>
      </c>
      <c r="G44" s="42">
        <v>528</v>
      </c>
      <c r="H44" s="39">
        <v>700</v>
      </c>
      <c r="I44" s="39">
        <v>700</v>
      </c>
      <c r="J44" s="39">
        <v>0</v>
      </c>
      <c r="K44" s="39">
        <v>700</v>
      </c>
      <c r="L44" s="39">
        <f t="shared" si="3"/>
        <v>700</v>
      </c>
      <c r="M44" s="39">
        <f t="shared" si="4"/>
        <v>700</v>
      </c>
    </row>
    <row r="45" spans="1:13" ht="69" customHeight="1" x14ac:dyDescent="0.3">
      <c r="A45" s="49" t="s">
        <v>63</v>
      </c>
      <c r="B45" s="38" t="s">
        <v>137</v>
      </c>
      <c r="C45" s="38" t="s">
        <v>138</v>
      </c>
      <c r="D45" s="38" t="s">
        <v>65</v>
      </c>
      <c r="E45" s="38" t="s">
        <v>45</v>
      </c>
      <c r="F45" s="38" t="s">
        <v>66</v>
      </c>
      <c r="G45" s="42">
        <v>3106.74</v>
      </c>
      <c r="H45" s="39">
        <v>3500</v>
      </c>
      <c r="I45" s="39">
        <v>3500</v>
      </c>
      <c r="J45" s="39">
        <v>0</v>
      </c>
      <c r="K45" s="39">
        <v>3500</v>
      </c>
      <c r="L45" s="39">
        <f t="shared" si="3"/>
        <v>3500</v>
      </c>
      <c r="M45" s="39">
        <f t="shared" si="4"/>
        <v>3500</v>
      </c>
    </row>
    <row r="46" spans="1:13" ht="69" customHeight="1" x14ac:dyDescent="0.3">
      <c r="A46" s="49" t="s">
        <v>63</v>
      </c>
      <c r="B46" s="38" t="s">
        <v>139</v>
      </c>
      <c r="C46" s="38" t="s">
        <v>140</v>
      </c>
      <c r="D46" s="38" t="s">
        <v>65</v>
      </c>
      <c r="E46" s="38" t="s">
        <v>45</v>
      </c>
      <c r="F46" s="38" t="s">
        <v>66</v>
      </c>
      <c r="G46" s="42">
        <v>310.95</v>
      </c>
      <c r="H46" s="39">
        <v>500</v>
      </c>
      <c r="I46" s="39">
        <v>500</v>
      </c>
      <c r="J46" s="39">
        <v>0</v>
      </c>
      <c r="K46" s="39">
        <v>500</v>
      </c>
      <c r="L46" s="39">
        <f t="shared" si="3"/>
        <v>500</v>
      </c>
      <c r="M46" s="39">
        <f t="shared" si="4"/>
        <v>500</v>
      </c>
    </row>
    <row r="47" spans="1:13" ht="69" customHeight="1" x14ac:dyDescent="0.3">
      <c r="A47" s="49" t="s">
        <v>63</v>
      </c>
      <c r="B47" s="38" t="s">
        <v>141</v>
      </c>
      <c r="C47" s="38" t="s">
        <v>142</v>
      </c>
      <c r="D47" s="38" t="s">
        <v>65</v>
      </c>
      <c r="E47" s="38" t="s">
        <v>45</v>
      </c>
      <c r="F47" s="38" t="s">
        <v>66</v>
      </c>
      <c r="G47" s="42">
        <v>2459.67</v>
      </c>
      <c r="H47" s="39">
        <v>3000</v>
      </c>
      <c r="I47" s="39">
        <v>3000</v>
      </c>
      <c r="J47" s="39">
        <v>0</v>
      </c>
      <c r="K47" s="39">
        <v>3000</v>
      </c>
      <c r="L47" s="39">
        <f t="shared" si="3"/>
        <v>3000</v>
      </c>
      <c r="M47" s="39">
        <f t="shared" si="4"/>
        <v>3000</v>
      </c>
    </row>
    <row r="48" spans="1:13" ht="69" customHeight="1" x14ac:dyDescent="0.3">
      <c r="A48" s="49" t="s">
        <v>63</v>
      </c>
      <c r="B48" s="38" t="s">
        <v>143</v>
      </c>
      <c r="C48" s="38" t="s">
        <v>144</v>
      </c>
      <c r="D48" s="38" t="s">
        <v>65</v>
      </c>
      <c r="E48" s="38" t="s">
        <v>45</v>
      </c>
      <c r="F48" s="38" t="s">
        <v>66</v>
      </c>
      <c r="G48" s="42">
        <v>508.52</v>
      </c>
      <c r="H48" s="39">
        <v>700</v>
      </c>
      <c r="I48" s="39">
        <v>700</v>
      </c>
      <c r="J48" s="39">
        <v>0</v>
      </c>
      <c r="K48" s="39">
        <v>700</v>
      </c>
      <c r="L48" s="39">
        <f t="shared" si="3"/>
        <v>700</v>
      </c>
      <c r="M48" s="39">
        <f t="shared" si="4"/>
        <v>700</v>
      </c>
    </row>
    <row r="49" spans="1:13" ht="69" customHeight="1" x14ac:dyDescent="0.3">
      <c r="A49" s="49" t="s">
        <v>63</v>
      </c>
      <c r="B49" s="38" t="s">
        <v>145</v>
      </c>
      <c r="C49" s="38" t="s">
        <v>146</v>
      </c>
      <c r="D49" s="38" t="s">
        <v>65</v>
      </c>
      <c r="E49" s="38" t="s">
        <v>45</v>
      </c>
      <c r="F49" s="38" t="s">
        <v>66</v>
      </c>
      <c r="G49" s="42">
        <v>1472.26</v>
      </c>
      <c r="H49" s="39">
        <v>2000</v>
      </c>
      <c r="I49" s="39">
        <v>2000</v>
      </c>
      <c r="J49" s="39">
        <v>0</v>
      </c>
      <c r="K49" s="39">
        <v>2000</v>
      </c>
      <c r="L49" s="39">
        <f t="shared" si="3"/>
        <v>2000</v>
      </c>
      <c r="M49" s="39">
        <f t="shared" si="4"/>
        <v>2000</v>
      </c>
    </row>
    <row r="50" spans="1:13" ht="69" customHeight="1" x14ac:dyDescent="0.3">
      <c r="A50" s="49" t="s">
        <v>63</v>
      </c>
      <c r="B50" s="38" t="s">
        <v>147</v>
      </c>
      <c r="C50" s="38" t="s">
        <v>148</v>
      </c>
      <c r="D50" s="38" t="s">
        <v>65</v>
      </c>
      <c r="E50" s="38" t="s">
        <v>45</v>
      </c>
      <c r="F50" s="38" t="s">
        <v>66</v>
      </c>
      <c r="G50" s="42">
        <v>0</v>
      </c>
      <c r="H50" s="39">
        <v>1000</v>
      </c>
      <c r="I50" s="39">
        <v>1000</v>
      </c>
      <c r="J50" s="39">
        <v>0</v>
      </c>
      <c r="K50" s="39">
        <v>1000</v>
      </c>
      <c r="L50" s="39">
        <f t="shared" si="3"/>
        <v>1000</v>
      </c>
      <c r="M50" s="39">
        <f t="shared" si="4"/>
        <v>1000</v>
      </c>
    </row>
    <row r="51" spans="1:13" ht="69" customHeight="1" x14ac:dyDescent="0.3">
      <c r="A51" s="49" t="s">
        <v>63</v>
      </c>
      <c r="B51" s="38" t="s">
        <v>149</v>
      </c>
      <c r="C51" s="38" t="s">
        <v>150</v>
      </c>
      <c r="D51" s="38" t="s">
        <v>65</v>
      </c>
      <c r="E51" s="38" t="s">
        <v>45</v>
      </c>
      <c r="F51" s="38" t="s">
        <v>66</v>
      </c>
      <c r="G51" s="42">
        <v>441.64</v>
      </c>
      <c r="H51" s="39">
        <v>400</v>
      </c>
      <c r="I51" s="39">
        <v>400</v>
      </c>
      <c r="J51" s="39">
        <v>0</v>
      </c>
      <c r="K51" s="39">
        <v>400</v>
      </c>
      <c r="L51" s="39">
        <f t="shared" si="3"/>
        <v>400</v>
      </c>
      <c r="M51" s="39">
        <f t="shared" si="4"/>
        <v>400</v>
      </c>
    </row>
    <row r="52" spans="1:13" ht="69" customHeight="1" x14ac:dyDescent="0.3">
      <c r="A52" s="49" t="s">
        <v>63</v>
      </c>
      <c r="B52" s="38" t="s">
        <v>149</v>
      </c>
      <c r="C52" s="38" t="s">
        <v>151</v>
      </c>
      <c r="D52" s="38" t="s">
        <v>65</v>
      </c>
      <c r="E52" s="38" t="s">
        <v>45</v>
      </c>
      <c r="F52" s="38" t="s">
        <v>66</v>
      </c>
      <c r="G52" s="42">
        <v>307.16000000000003</v>
      </c>
      <c r="H52" s="39">
        <v>400</v>
      </c>
      <c r="I52" s="39">
        <v>400</v>
      </c>
      <c r="J52" s="39">
        <v>0</v>
      </c>
      <c r="K52" s="39">
        <v>400</v>
      </c>
      <c r="L52" s="39">
        <f t="shared" si="3"/>
        <v>400</v>
      </c>
      <c r="M52" s="39">
        <f t="shared" si="4"/>
        <v>400</v>
      </c>
    </row>
    <row r="53" spans="1:13" ht="69" customHeight="1" x14ac:dyDescent="0.3">
      <c r="A53" s="49" t="s">
        <v>63</v>
      </c>
      <c r="B53" s="38" t="s">
        <v>152</v>
      </c>
      <c r="C53" s="38" t="s">
        <v>153</v>
      </c>
      <c r="D53" s="38" t="s">
        <v>65</v>
      </c>
      <c r="E53" s="38" t="s">
        <v>45</v>
      </c>
      <c r="F53" s="38" t="s">
        <v>66</v>
      </c>
      <c r="G53" s="42">
        <v>654.24</v>
      </c>
      <c r="H53" s="39">
        <v>400</v>
      </c>
      <c r="I53" s="39">
        <v>400</v>
      </c>
      <c r="J53" s="39">
        <v>0</v>
      </c>
      <c r="K53" s="39">
        <v>400</v>
      </c>
      <c r="L53" s="39">
        <f t="shared" si="3"/>
        <v>400</v>
      </c>
      <c r="M53" s="39">
        <f t="shared" si="4"/>
        <v>400</v>
      </c>
    </row>
    <row r="54" spans="1:13" ht="69" customHeight="1" x14ac:dyDescent="0.3">
      <c r="A54" s="49" t="s">
        <v>63</v>
      </c>
      <c r="B54" s="38" t="s">
        <v>154</v>
      </c>
      <c r="C54" s="38" t="s">
        <v>155</v>
      </c>
      <c r="D54" s="38" t="s">
        <v>65</v>
      </c>
      <c r="E54" s="38" t="s">
        <v>45</v>
      </c>
      <c r="F54" s="38" t="s">
        <v>66</v>
      </c>
      <c r="G54" s="42">
        <v>186.08</v>
      </c>
      <c r="H54" s="39">
        <v>300</v>
      </c>
      <c r="I54" s="39">
        <v>300</v>
      </c>
      <c r="J54" s="39">
        <v>0</v>
      </c>
      <c r="K54" s="39">
        <v>300</v>
      </c>
      <c r="L54" s="39">
        <f t="shared" si="3"/>
        <v>300</v>
      </c>
      <c r="M54" s="39">
        <f t="shared" si="4"/>
        <v>300</v>
      </c>
    </row>
    <row r="55" spans="1:13" ht="69" customHeight="1" x14ac:dyDescent="0.3">
      <c r="A55" s="49" t="s">
        <v>63</v>
      </c>
      <c r="B55" s="38" t="s">
        <v>156</v>
      </c>
      <c r="C55" s="38" t="s">
        <v>157</v>
      </c>
      <c r="D55" s="38" t="s">
        <v>65</v>
      </c>
      <c r="E55" s="38" t="s">
        <v>45</v>
      </c>
      <c r="F55" s="38" t="s">
        <v>66</v>
      </c>
      <c r="G55" s="42">
        <v>581.16</v>
      </c>
      <c r="H55" s="39">
        <v>800</v>
      </c>
      <c r="I55" s="39">
        <v>800</v>
      </c>
      <c r="J55" s="39">
        <v>0</v>
      </c>
      <c r="K55" s="39">
        <v>800</v>
      </c>
      <c r="L55" s="39">
        <f t="shared" si="3"/>
        <v>800</v>
      </c>
      <c r="M55" s="39">
        <f t="shared" si="4"/>
        <v>800</v>
      </c>
    </row>
    <row r="56" spans="1:13" ht="69" customHeight="1" x14ac:dyDescent="0.3">
      <c r="A56" s="49" t="s">
        <v>63</v>
      </c>
      <c r="B56" s="38" t="s">
        <v>158</v>
      </c>
      <c r="C56" s="38" t="s">
        <v>159</v>
      </c>
      <c r="D56" s="38" t="s">
        <v>65</v>
      </c>
      <c r="E56" s="38" t="s">
        <v>45</v>
      </c>
      <c r="F56" s="38" t="s">
        <v>66</v>
      </c>
      <c r="G56" s="42">
        <v>196.64</v>
      </c>
      <c r="H56" s="39">
        <v>300</v>
      </c>
      <c r="I56" s="39">
        <v>300</v>
      </c>
      <c r="J56" s="39">
        <v>0</v>
      </c>
      <c r="K56" s="39">
        <v>300</v>
      </c>
      <c r="L56" s="39">
        <f t="shared" si="3"/>
        <v>300</v>
      </c>
      <c r="M56" s="39">
        <f t="shared" si="4"/>
        <v>300</v>
      </c>
    </row>
    <row r="57" spans="1:13" ht="69" customHeight="1" x14ac:dyDescent="0.3">
      <c r="A57" s="49" t="s">
        <v>63</v>
      </c>
      <c r="B57" s="38" t="s">
        <v>158</v>
      </c>
      <c r="C57" s="38" t="s">
        <v>160</v>
      </c>
      <c r="D57" s="38" t="s">
        <v>65</v>
      </c>
      <c r="E57" s="38" t="s">
        <v>45</v>
      </c>
      <c r="F57" s="38" t="s">
        <v>66</v>
      </c>
      <c r="G57" s="42">
        <v>603.80999999999995</v>
      </c>
      <c r="H57" s="39">
        <v>1000</v>
      </c>
      <c r="I57" s="39">
        <v>1000</v>
      </c>
      <c r="J57" s="39">
        <v>0</v>
      </c>
      <c r="K57" s="39">
        <v>1000</v>
      </c>
      <c r="L57" s="39">
        <f t="shared" si="3"/>
        <v>1000</v>
      </c>
      <c r="M57" s="39">
        <f t="shared" si="4"/>
        <v>1000</v>
      </c>
    </row>
    <row r="58" spans="1:13" ht="69" customHeight="1" x14ac:dyDescent="0.3">
      <c r="A58" s="49" t="s">
        <v>63</v>
      </c>
      <c r="B58" s="38" t="s">
        <v>161</v>
      </c>
      <c r="C58" s="38" t="s">
        <v>162</v>
      </c>
      <c r="D58" s="38" t="s">
        <v>65</v>
      </c>
      <c r="E58" s="38" t="s">
        <v>45</v>
      </c>
      <c r="F58" s="38" t="s">
        <v>66</v>
      </c>
      <c r="G58" s="42">
        <v>398.97</v>
      </c>
      <c r="H58" s="39">
        <v>600</v>
      </c>
      <c r="I58" s="39">
        <v>600</v>
      </c>
      <c r="J58" s="39">
        <v>0</v>
      </c>
      <c r="K58" s="39">
        <v>600</v>
      </c>
      <c r="L58" s="39">
        <f t="shared" si="3"/>
        <v>600</v>
      </c>
      <c r="M58" s="39">
        <f t="shared" si="4"/>
        <v>600</v>
      </c>
    </row>
    <row r="59" spans="1:13" ht="69" customHeight="1" x14ac:dyDescent="0.3">
      <c r="A59" s="49" t="s">
        <v>63</v>
      </c>
      <c r="B59" s="38" t="s">
        <v>154</v>
      </c>
      <c r="C59" s="38" t="s">
        <v>163</v>
      </c>
      <c r="D59" s="38" t="s">
        <v>65</v>
      </c>
      <c r="E59" s="38" t="s">
        <v>45</v>
      </c>
      <c r="F59" s="38" t="s">
        <v>66</v>
      </c>
      <c r="G59" s="42">
        <v>1275.69</v>
      </c>
      <c r="H59" s="39">
        <v>1500</v>
      </c>
      <c r="I59" s="39">
        <v>1500</v>
      </c>
      <c r="J59" s="39">
        <v>0</v>
      </c>
      <c r="K59" s="39">
        <v>1500</v>
      </c>
      <c r="L59" s="39">
        <f t="shared" si="3"/>
        <v>1500</v>
      </c>
      <c r="M59" s="39">
        <f t="shared" si="4"/>
        <v>1500</v>
      </c>
    </row>
    <row r="60" spans="1:13" ht="69" customHeight="1" x14ac:dyDescent="0.3">
      <c r="A60" s="49" t="s">
        <v>63</v>
      </c>
      <c r="B60" s="38" t="s">
        <v>164</v>
      </c>
      <c r="C60" s="38" t="s">
        <v>165</v>
      </c>
      <c r="D60" s="38" t="s">
        <v>65</v>
      </c>
      <c r="E60" s="38" t="s">
        <v>45</v>
      </c>
      <c r="F60" s="38" t="s">
        <v>66</v>
      </c>
      <c r="G60" s="42">
        <v>1536.71</v>
      </c>
      <c r="H60" s="39">
        <v>1800</v>
      </c>
      <c r="I60" s="39">
        <v>1800</v>
      </c>
      <c r="J60" s="39">
        <v>0</v>
      </c>
      <c r="K60" s="39">
        <v>1800</v>
      </c>
      <c r="L60" s="39">
        <f t="shared" si="3"/>
        <v>1800</v>
      </c>
      <c r="M60" s="39">
        <f t="shared" si="4"/>
        <v>1800</v>
      </c>
    </row>
    <row r="61" spans="1:13" ht="69" customHeight="1" x14ac:dyDescent="0.3">
      <c r="A61" s="49" t="s">
        <v>63</v>
      </c>
      <c r="B61" s="38" t="s">
        <v>166</v>
      </c>
      <c r="C61" s="38" t="s">
        <v>167</v>
      </c>
      <c r="D61" s="38" t="s">
        <v>65</v>
      </c>
      <c r="E61" s="38" t="s">
        <v>45</v>
      </c>
      <c r="F61" s="38" t="s">
        <v>66</v>
      </c>
      <c r="G61" s="42">
        <v>305.33</v>
      </c>
      <c r="H61" s="39">
        <v>500</v>
      </c>
      <c r="I61" s="39">
        <v>500</v>
      </c>
      <c r="J61" s="39">
        <v>0</v>
      </c>
      <c r="K61" s="39">
        <v>500</v>
      </c>
      <c r="L61" s="39">
        <f t="shared" si="3"/>
        <v>500</v>
      </c>
      <c r="M61" s="39">
        <f t="shared" si="4"/>
        <v>500</v>
      </c>
    </row>
    <row r="62" spans="1:13" ht="69" customHeight="1" x14ac:dyDescent="0.3">
      <c r="A62" s="49" t="s">
        <v>63</v>
      </c>
      <c r="B62" s="38" t="s">
        <v>168</v>
      </c>
      <c r="C62" s="38" t="s">
        <v>169</v>
      </c>
      <c r="D62" s="38" t="s">
        <v>65</v>
      </c>
      <c r="E62" s="38" t="s">
        <v>45</v>
      </c>
      <c r="F62" s="38" t="s">
        <v>66</v>
      </c>
      <c r="G62" s="42">
        <v>246.93</v>
      </c>
      <c r="H62" s="39">
        <v>500</v>
      </c>
      <c r="I62" s="39">
        <v>500</v>
      </c>
      <c r="J62" s="39">
        <v>0</v>
      </c>
      <c r="K62" s="39">
        <v>500</v>
      </c>
      <c r="L62" s="39">
        <f t="shared" si="3"/>
        <v>500</v>
      </c>
      <c r="M62" s="39">
        <f t="shared" si="4"/>
        <v>500</v>
      </c>
    </row>
    <row r="63" spans="1:13" ht="69" customHeight="1" x14ac:dyDescent="0.3">
      <c r="A63" s="49" t="s">
        <v>63</v>
      </c>
      <c r="B63" s="38" t="s">
        <v>170</v>
      </c>
      <c r="C63" s="38" t="s">
        <v>171</v>
      </c>
      <c r="D63" s="38" t="s">
        <v>65</v>
      </c>
      <c r="E63" s="38" t="s">
        <v>45</v>
      </c>
      <c r="F63" s="38" t="s">
        <v>66</v>
      </c>
      <c r="G63" s="42">
        <v>96.68</v>
      </c>
      <c r="H63" s="39">
        <v>800</v>
      </c>
      <c r="I63" s="39">
        <v>800</v>
      </c>
      <c r="J63" s="39">
        <v>0</v>
      </c>
      <c r="K63" s="39">
        <v>800</v>
      </c>
      <c r="L63" s="39">
        <f t="shared" si="3"/>
        <v>800</v>
      </c>
      <c r="M63" s="39">
        <f t="shared" si="4"/>
        <v>800</v>
      </c>
    </row>
    <row r="64" spans="1:13" ht="69" customHeight="1" x14ac:dyDescent="0.3">
      <c r="A64" s="49" t="s">
        <v>63</v>
      </c>
      <c r="B64" s="38" t="s">
        <v>172</v>
      </c>
      <c r="C64" s="38" t="s">
        <v>173</v>
      </c>
      <c r="D64" s="38" t="s">
        <v>65</v>
      </c>
      <c r="E64" s="38" t="s">
        <v>45</v>
      </c>
      <c r="F64" s="38" t="s">
        <v>66</v>
      </c>
      <c r="G64" s="42">
        <v>209.31</v>
      </c>
      <c r="H64" s="39">
        <v>300</v>
      </c>
      <c r="I64" s="39">
        <v>300</v>
      </c>
      <c r="J64" s="39">
        <v>0</v>
      </c>
      <c r="K64" s="39">
        <v>300</v>
      </c>
      <c r="L64" s="39">
        <f t="shared" si="3"/>
        <v>300</v>
      </c>
      <c r="M64" s="39">
        <f t="shared" si="4"/>
        <v>300</v>
      </c>
    </row>
    <row r="65" spans="1:13" ht="69" customHeight="1" x14ac:dyDescent="0.3">
      <c r="A65" s="49" t="s">
        <v>63</v>
      </c>
      <c r="B65" s="38" t="s">
        <v>174</v>
      </c>
      <c r="C65" s="38" t="s">
        <v>175</v>
      </c>
      <c r="D65" s="38" t="s">
        <v>65</v>
      </c>
      <c r="E65" s="38" t="s">
        <v>45</v>
      </c>
      <c r="F65" s="38" t="s">
        <v>66</v>
      </c>
      <c r="G65" s="42">
        <v>732.05</v>
      </c>
      <c r="H65" s="39">
        <v>1000</v>
      </c>
      <c r="I65" s="39">
        <v>1000</v>
      </c>
      <c r="J65" s="39">
        <v>0</v>
      </c>
      <c r="K65" s="39">
        <v>1000</v>
      </c>
      <c r="L65" s="39">
        <f t="shared" si="3"/>
        <v>1000</v>
      </c>
      <c r="M65" s="39">
        <f t="shared" si="4"/>
        <v>1000</v>
      </c>
    </row>
    <row r="66" spans="1:13" ht="69" customHeight="1" x14ac:dyDescent="0.3">
      <c r="A66" s="49" t="s">
        <v>63</v>
      </c>
      <c r="B66" s="38" t="s">
        <v>176</v>
      </c>
      <c r="C66" s="38" t="s">
        <v>177</v>
      </c>
      <c r="D66" s="38" t="s">
        <v>65</v>
      </c>
      <c r="E66" s="38" t="s">
        <v>45</v>
      </c>
      <c r="F66" s="38" t="s">
        <v>66</v>
      </c>
      <c r="G66" s="42">
        <v>174.01</v>
      </c>
      <c r="H66" s="39">
        <v>300</v>
      </c>
      <c r="I66" s="39">
        <v>300</v>
      </c>
      <c r="J66" s="39">
        <v>0</v>
      </c>
      <c r="K66" s="39">
        <v>300</v>
      </c>
      <c r="L66" s="39">
        <f t="shared" si="3"/>
        <v>300</v>
      </c>
      <c r="M66" s="39">
        <f t="shared" si="4"/>
        <v>300</v>
      </c>
    </row>
    <row r="67" spans="1:13" ht="69" customHeight="1" x14ac:dyDescent="0.3">
      <c r="A67" s="49" t="s">
        <v>63</v>
      </c>
      <c r="B67" s="38" t="s">
        <v>178</v>
      </c>
      <c r="C67" s="38" t="s">
        <v>179</v>
      </c>
      <c r="D67" s="38" t="s">
        <v>65</v>
      </c>
      <c r="E67" s="38" t="s">
        <v>45</v>
      </c>
      <c r="F67" s="38" t="s">
        <v>66</v>
      </c>
      <c r="G67" s="42">
        <v>454.52</v>
      </c>
      <c r="H67" s="39">
        <v>600</v>
      </c>
      <c r="I67" s="39">
        <v>600</v>
      </c>
      <c r="J67" s="39">
        <v>0</v>
      </c>
      <c r="K67" s="39">
        <v>600</v>
      </c>
      <c r="L67" s="39">
        <f t="shared" si="3"/>
        <v>600</v>
      </c>
      <c r="M67" s="39">
        <f t="shared" si="4"/>
        <v>600</v>
      </c>
    </row>
    <row r="68" spans="1:13" ht="69" customHeight="1" x14ac:dyDescent="0.3">
      <c r="A68" s="49" t="s">
        <v>63</v>
      </c>
      <c r="B68" s="38" t="s">
        <v>180</v>
      </c>
      <c r="C68" s="38" t="s">
        <v>181</v>
      </c>
      <c r="D68" s="38" t="s">
        <v>65</v>
      </c>
      <c r="E68" s="38" t="s">
        <v>45</v>
      </c>
      <c r="F68" s="38" t="s">
        <v>66</v>
      </c>
      <c r="G68" s="42">
        <v>540.63</v>
      </c>
      <c r="H68" s="39">
        <v>800</v>
      </c>
      <c r="I68" s="39">
        <v>800</v>
      </c>
      <c r="J68" s="39">
        <v>0</v>
      </c>
      <c r="K68" s="39">
        <v>800</v>
      </c>
      <c r="L68" s="39">
        <f t="shared" si="3"/>
        <v>800</v>
      </c>
      <c r="M68" s="39">
        <f t="shared" si="4"/>
        <v>800</v>
      </c>
    </row>
    <row r="69" spans="1:13" ht="69" customHeight="1" x14ac:dyDescent="0.3">
      <c r="A69" s="49" t="s">
        <v>63</v>
      </c>
      <c r="B69" s="38" t="s">
        <v>182</v>
      </c>
      <c r="C69" s="38" t="s">
        <v>183</v>
      </c>
      <c r="D69" s="38" t="s">
        <v>65</v>
      </c>
      <c r="E69" s="38" t="s">
        <v>45</v>
      </c>
      <c r="F69" s="38" t="s">
        <v>66</v>
      </c>
      <c r="G69" s="42">
        <v>143.61000000000001</v>
      </c>
      <c r="H69" s="39">
        <v>1000</v>
      </c>
      <c r="I69" s="39">
        <v>1000</v>
      </c>
      <c r="J69" s="39">
        <v>0</v>
      </c>
      <c r="K69" s="39">
        <v>1000</v>
      </c>
      <c r="L69" s="39">
        <f t="shared" si="3"/>
        <v>1000</v>
      </c>
      <c r="M69" s="39">
        <f t="shared" si="4"/>
        <v>1000</v>
      </c>
    </row>
    <row r="70" spans="1:13" ht="69" customHeight="1" x14ac:dyDescent="0.3">
      <c r="A70" s="49" t="s">
        <v>63</v>
      </c>
      <c r="B70" s="38" t="s">
        <v>184</v>
      </c>
      <c r="C70" s="38" t="s">
        <v>185</v>
      </c>
      <c r="D70" s="38" t="s">
        <v>65</v>
      </c>
      <c r="E70" s="38" t="s">
        <v>45</v>
      </c>
      <c r="F70" s="38" t="s">
        <v>66</v>
      </c>
      <c r="G70" s="42">
        <v>782.46</v>
      </c>
      <c r="H70" s="39">
        <v>1000</v>
      </c>
      <c r="I70" s="39">
        <v>1000</v>
      </c>
      <c r="J70" s="39">
        <v>0</v>
      </c>
      <c r="K70" s="39">
        <v>1000</v>
      </c>
      <c r="L70" s="39">
        <f t="shared" si="3"/>
        <v>1000</v>
      </c>
      <c r="M70" s="39">
        <f t="shared" si="4"/>
        <v>1000</v>
      </c>
    </row>
    <row r="71" spans="1:13" ht="69" customHeight="1" x14ac:dyDescent="0.3">
      <c r="A71" s="49" t="s">
        <v>63</v>
      </c>
      <c r="B71" s="38" t="s">
        <v>186</v>
      </c>
      <c r="C71" s="38" t="s">
        <v>187</v>
      </c>
      <c r="D71" s="38" t="s">
        <v>65</v>
      </c>
      <c r="E71" s="38" t="s">
        <v>45</v>
      </c>
      <c r="F71" s="38" t="s">
        <v>66</v>
      </c>
      <c r="G71" s="42">
        <v>0</v>
      </c>
      <c r="H71" s="39">
        <v>500</v>
      </c>
      <c r="I71" s="39">
        <v>500</v>
      </c>
      <c r="J71" s="39">
        <v>0</v>
      </c>
      <c r="K71" s="39">
        <v>500</v>
      </c>
      <c r="L71" s="39">
        <f t="shared" si="3"/>
        <v>500</v>
      </c>
      <c r="M71" s="39">
        <f t="shared" si="4"/>
        <v>500</v>
      </c>
    </row>
    <row r="72" spans="1:13" ht="69" customHeight="1" x14ac:dyDescent="0.3">
      <c r="A72" s="49" t="s">
        <v>63</v>
      </c>
      <c r="B72" s="38" t="s">
        <v>188</v>
      </c>
      <c r="C72" s="38" t="s">
        <v>189</v>
      </c>
      <c r="D72" s="38" t="s">
        <v>65</v>
      </c>
      <c r="E72" s="38" t="s">
        <v>45</v>
      </c>
      <c r="F72" s="38" t="s">
        <v>66</v>
      </c>
      <c r="G72" s="42">
        <v>0</v>
      </c>
      <c r="H72" s="39">
        <v>500</v>
      </c>
      <c r="I72" s="39">
        <v>500</v>
      </c>
      <c r="J72" s="39">
        <v>0</v>
      </c>
      <c r="K72" s="39">
        <v>500</v>
      </c>
      <c r="L72" s="39">
        <f t="shared" si="3"/>
        <v>500</v>
      </c>
      <c r="M72" s="39">
        <f t="shared" si="4"/>
        <v>500</v>
      </c>
    </row>
    <row r="73" spans="1:13" ht="69" customHeight="1" x14ac:dyDescent="0.3">
      <c r="A73" s="49" t="s">
        <v>63</v>
      </c>
      <c r="B73" s="38" t="s">
        <v>190</v>
      </c>
      <c r="C73" s="38" t="s">
        <v>191</v>
      </c>
      <c r="D73" s="38" t="s">
        <v>65</v>
      </c>
      <c r="E73" s="38" t="s">
        <v>45</v>
      </c>
      <c r="F73" s="38" t="s">
        <v>66</v>
      </c>
      <c r="G73" s="42">
        <v>0</v>
      </c>
      <c r="H73" s="39">
        <v>500</v>
      </c>
      <c r="I73" s="39">
        <v>500</v>
      </c>
      <c r="J73" s="39">
        <v>0</v>
      </c>
      <c r="K73" s="39">
        <v>500</v>
      </c>
      <c r="L73" s="39">
        <f t="shared" si="3"/>
        <v>500</v>
      </c>
      <c r="M73" s="39">
        <f t="shared" si="4"/>
        <v>500</v>
      </c>
    </row>
    <row r="74" spans="1:13" ht="69" customHeight="1" x14ac:dyDescent="0.3">
      <c r="A74" s="49" t="s">
        <v>63</v>
      </c>
      <c r="B74" s="38" t="s">
        <v>190</v>
      </c>
      <c r="C74" s="38" t="s">
        <v>192</v>
      </c>
      <c r="D74" s="38" t="s">
        <v>65</v>
      </c>
      <c r="E74" s="38" t="s">
        <v>45</v>
      </c>
      <c r="F74" s="38" t="s">
        <v>66</v>
      </c>
      <c r="G74" s="42">
        <v>0</v>
      </c>
      <c r="H74" s="39">
        <v>500</v>
      </c>
      <c r="I74" s="39">
        <v>500</v>
      </c>
      <c r="J74" s="39">
        <v>0</v>
      </c>
      <c r="K74" s="39">
        <v>500</v>
      </c>
      <c r="L74" s="39">
        <f t="shared" si="3"/>
        <v>500</v>
      </c>
      <c r="M74" s="39">
        <f t="shared" si="4"/>
        <v>500</v>
      </c>
    </row>
    <row r="75" spans="1:13" ht="69" customHeight="1" x14ac:dyDescent="0.3">
      <c r="A75" s="49" t="s">
        <v>63</v>
      </c>
      <c r="B75" s="38" t="s">
        <v>193</v>
      </c>
      <c r="C75" s="38" t="s">
        <v>194</v>
      </c>
      <c r="D75" s="38" t="s">
        <v>65</v>
      </c>
      <c r="E75" s="38" t="s">
        <v>45</v>
      </c>
      <c r="F75" s="38" t="s">
        <v>66</v>
      </c>
      <c r="G75" s="42">
        <v>416.93</v>
      </c>
      <c r="H75" s="39">
        <v>1020</v>
      </c>
      <c r="I75" s="39">
        <v>1020</v>
      </c>
      <c r="J75" s="39">
        <v>0</v>
      </c>
      <c r="K75" s="39">
        <v>1020</v>
      </c>
      <c r="L75" s="39">
        <f t="shared" ref="L75:L76" si="5">K75</f>
        <v>1020</v>
      </c>
      <c r="M75" s="39">
        <f t="shared" ref="M75:M76" si="6">L75</f>
        <v>1020</v>
      </c>
    </row>
    <row r="76" spans="1:13" ht="69" customHeight="1" x14ac:dyDescent="0.3">
      <c r="A76" s="49" t="s">
        <v>63</v>
      </c>
      <c r="B76" s="38" t="s">
        <v>195</v>
      </c>
      <c r="C76" s="38" t="s">
        <v>196</v>
      </c>
      <c r="D76" s="38" t="s">
        <v>65</v>
      </c>
      <c r="E76" s="38" t="s">
        <v>45</v>
      </c>
      <c r="F76" s="38" t="s">
        <v>66</v>
      </c>
      <c r="G76" s="42">
        <v>727.92</v>
      </c>
      <c r="H76" s="39">
        <v>763</v>
      </c>
      <c r="I76" s="39">
        <v>763</v>
      </c>
      <c r="J76" s="39">
        <v>0</v>
      </c>
      <c r="K76" s="39">
        <v>763</v>
      </c>
      <c r="L76" s="39">
        <f t="shared" si="5"/>
        <v>763</v>
      </c>
      <c r="M76" s="39">
        <f t="shared" si="6"/>
        <v>763</v>
      </c>
    </row>
  </sheetData>
  <mergeCells count="14">
    <mergeCell ref="M3:M4"/>
    <mergeCell ref="A1:M1"/>
    <mergeCell ref="L2:M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" right="0" top="0.74803149606299213" bottom="0.74803149606299213" header="0.31496062992125984" footer="0.31496062992125984"/>
  <pageSetup paperSize="9" scale="39" fitToHeight="0" orientation="landscape" horizontalDpi="300" verticalDpi="300" r:id="rId1"/>
  <ignoredErrors>
    <ignoredError sqref="G5:L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제5회 심의 사업내용 포함</vt:lpstr>
      <vt:lpstr>대상자별지내역</vt:lpstr>
      <vt:lpstr>대상자별지내역!Print_Area</vt:lpstr>
      <vt:lpstr>'제5회 심의 사업내용 포함'!Print_Area</vt:lpstr>
      <vt:lpstr>대상자별지내역!Print_Titles</vt:lpstr>
      <vt:lpstr>'제5회 심의 사업내용 포함'!Print_Titles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2015-08-20T07:18:06Z</cp:lastPrinted>
  <dcterms:created xsi:type="dcterms:W3CDTF">2015-01-25T02:43:25Z</dcterms:created>
  <dcterms:modified xsi:type="dcterms:W3CDTF">2015-08-28T07:20:57Z</dcterms:modified>
</cp:coreProperties>
</file>