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225" windowWidth="14670" windowHeight="8475"/>
  </bookViews>
  <sheets>
    <sheet name="제4회 심의 사업내용 포함" sheetId="4" r:id="rId1"/>
  </sheets>
  <definedNames>
    <definedName name="_xlnm._FilterDatabase" localSheetId="0" hidden="1">'제4회 심의 사업내용 포함'!$A$1:$L$12</definedName>
    <definedName name="_xlnm.Print_Area" localSheetId="0">'제4회 심의 사업내용 포함'!$A$1:$L$35</definedName>
    <definedName name="_xlnm.Print_Titles" localSheetId="0">'제4회 심의 사업내용 포함'!$3:$3</definedName>
  </definedNames>
  <calcPr calcId="144525"/>
</workbook>
</file>

<file path=xl/calcChain.xml><?xml version="1.0" encoding="utf-8"?>
<calcChain xmlns="http://schemas.openxmlformats.org/spreadsheetml/2006/main">
  <c r="K19" i="4" l="1"/>
  <c r="L19" i="4"/>
  <c r="J19" i="4"/>
  <c r="L27" i="4"/>
  <c r="L28" i="4"/>
  <c r="L29" i="4"/>
  <c r="L30" i="4"/>
  <c r="L31" i="4"/>
  <c r="L32" i="4"/>
  <c r="L33" i="4"/>
  <c r="L34" i="4"/>
  <c r="L35" i="4"/>
  <c r="L26" i="4"/>
  <c r="L25" i="4"/>
  <c r="L24" i="4"/>
  <c r="L23" i="4"/>
  <c r="L22" i="4"/>
  <c r="L21" i="4"/>
  <c r="L20" i="4"/>
  <c r="L18" i="4"/>
  <c r="L13" i="4"/>
  <c r="L14" i="4"/>
  <c r="L15" i="4"/>
  <c r="L16" i="4"/>
  <c r="L12" i="4"/>
  <c r="L10" i="4"/>
  <c r="L6" i="4"/>
  <c r="K10" i="4" l="1"/>
  <c r="K7" i="4"/>
  <c r="L7" i="4" s="1"/>
  <c r="K8" i="4"/>
  <c r="L8" i="4" s="1"/>
  <c r="K6" i="4"/>
  <c r="G9" i="4"/>
  <c r="H9" i="4"/>
  <c r="I9" i="4"/>
  <c r="J9" i="4"/>
  <c r="K9" i="4"/>
  <c r="K5" i="4" s="1"/>
  <c r="L9" i="4"/>
  <c r="F9" i="4"/>
  <c r="F5" i="4" s="1"/>
  <c r="F4" i="4" s="1"/>
  <c r="C9" i="4"/>
  <c r="G5" i="4"/>
  <c r="G4" i="4" s="1"/>
  <c r="H5" i="4"/>
  <c r="H4" i="4" s="1"/>
  <c r="I5" i="4"/>
  <c r="I4" i="4" s="1"/>
  <c r="J5" i="4"/>
  <c r="L5" i="4"/>
  <c r="C5" i="4"/>
  <c r="C4" i="4" s="1"/>
  <c r="K23" i="4" l="1"/>
  <c r="K27" i="4"/>
  <c r="K28" i="4"/>
  <c r="K29" i="4"/>
  <c r="K30" i="4"/>
  <c r="K31" i="4"/>
  <c r="K32" i="4"/>
  <c r="K33" i="4"/>
  <c r="K34" i="4"/>
  <c r="K35" i="4"/>
  <c r="K26" i="4"/>
  <c r="K25" i="4" s="1"/>
  <c r="K24" i="4"/>
  <c r="K22" i="4"/>
  <c r="K21" i="4"/>
  <c r="K20" i="4" s="1"/>
  <c r="L17" i="4"/>
  <c r="K18" i="4"/>
  <c r="K14" i="4"/>
  <c r="K15" i="4"/>
  <c r="K11" i="4" s="1"/>
  <c r="K16" i="4"/>
  <c r="K13" i="4"/>
  <c r="K12" i="4"/>
  <c r="G11" i="4"/>
  <c r="H11" i="4"/>
  <c r="I11" i="4"/>
  <c r="J11" i="4"/>
  <c r="L11" i="4"/>
  <c r="F11" i="4"/>
  <c r="C11" i="4"/>
  <c r="K17" i="4" l="1"/>
  <c r="K4" i="4" s="1"/>
  <c r="L4" i="4"/>
  <c r="G20" i="4"/>
  <c r="H20" i="4"/>
  <c r="I20" i="4"/>
  <c r="J20" i="4"/>
  <c r="F20" i="4"/>
  <c r="C20" i="4"/>
  <c r="G22" i="4"/>
  <c r="G23" i="4" l="1"/>
  <c r="H23" i="4"/>
  <c r="I23" i="4"/>
  <c r="J23" i="4"/>
  <c r="F23" i="4"/>
  <c r="C23" i="4"/>
  <c r="M20" i="4"/>
  <c r="N20" i="4"/>
  <c r="G17" i="4"/>
  <c r="H17" i="4"/>
  <c r="I17" i="4"/>
  <c r="J17" i="4"/>
  <c r="J4" i="4" s="1"/>
  <c r="M17" i="4"/>
  <c r="F17" i="4"/>
  <c r="C17" i="4"/>
  <c r="J25" i="4"/>
  <c r="H25" i="4"/>
  <c r="G25" i="4"/>
  <c r="F25" i="4"/>
  <c r="C25" i="4"/>
</calcChain>
</file>

<file path=xl/sharedStrings.xml><?xml version="1.0" encoding="utf-8"?>
<sst xmlns="http://schemas.openxmlformats.org/spreadsheetml/2006/main" count="142" uniqueCount="103">
  <si>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</si>
  <si>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</si>
  <si>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</si>
  <si>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</si>
  <si>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</si>
  <si>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</si>
  <si>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</si>
  <si>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2014년
지원액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</si>
  <si>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</si>
  <si>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</si>
  <si>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</si>
  <si>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</si>
  <si>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</si>
  <si>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>제4회 예천군 보조금 심의위원회 심의 조서</t>
    <phoneticPr fontId="1" type="noConversion"/>
  </si>
  <si>
    <t>농업기술센터</t>
    <phoneticPr fontId="1" type="noConversion"/>
  </si>
  <si>
    <t>민간자본사업보조</t>
    <phoneticPr fontId="1" type="noConversion"/>
  </si>
  <si>
    <t>보문면 기곡2리 권오덕 외 1명</t>
    <phoneticPr fontId="1" type="noConversion"/>
  </si>
  <si>
    <t>농업기술센터 소계</t>
    <phoneticPr fontId="1" type="noConversion"/>
  </si>
  <si>
    <t>농심나눔쉼터 설치</t>
    <phoneticPr fontId="1" type="noConversion"/>
  </si>
  <si>
    <t>환경관리과</t>
  </si>
  <si>
    <t>녹색희망연합</t>
  </si>
  <si>
    <t>민간경상사업보조</t>
  </si>
  <si>
    <t>이민정 외 56</t>
  </si>
  <si>
    <t>민간자본사업보조</t>
  </si>
  <si>
    <t>문화체육사업소</t>
  </si>
  <si>
    <t>예천군생활체육회</t>
  </si>
  <si>
    <t>도지사기 테니스대회 개최경비 지원</t>
  </si>
  <si>
    <t>예천군 배구연합회</t>
  </si>
  <si>
    <t>예천군수배 생활체육 배구대회 개최경비 지원</t>
  </si>
  <si>
    <t>예천군 축구협회</t>
  </si>
  <si>
    <t>예천군수배 축구대회 개최경비 지원</t>
  </si>
  <si>
    <t>국민생활체육 전국 클럽리그 테니스대회 개최경비 지원</t>
  </si>
  <si>
    <t>예천태권도 시범단 출전비 및 훈련비 지원</t>
  </si>
  <si>
    <t>예천군체육회</t>
  </si>
  <si>
    <t>읍면체육대회 개최경비 지원</t>
  </si>
  <si>
    <t>예천군생활체육회 연대(사회대)구입</t>
  </si>
  <si>
    <t>민간자본보조</t>
  </si>
  <si>
    <t>예천골프협회</t>
  </si>
  <si>
    <t>예천군수배 골프대회개최경비 지원</t>
  </si>
  <si>
    <t>대한합기도경기연맹</t>
  </si>
  <si>
    <t>2015. 연맹총재기 전국합기도 대회 개최경비 지원</t>
  </si>
  <si>
    <t>예천군태권도연합회</t>
  </si>
  <si>
    <t>제4회 예천군수기 생활체육 전국태권도대회 개최경비 지원</t>
  </si>
  <si>
    <t>농정과</t>
  </si>
  <si>
    <t>영농조합법인 예천농산물 대표 박경수</t>
  </si>
  <si>
    <t>수출농가 고품질상품화 자재지원(반사필름)</t>
  </si>
  <si>
    <t>계</t>
    <phoneticPr fontId="1" type="noConversion"/>
  </si>
  <si>
    <t>환경관리과 소계</t>
    <phoneticPr fontId="1" type="noConversion"/>
  </si>
  <si>
    <t>농정과 소계</t>
    <phoneticPr fontId="1" type="noConversion"/>
  </si>
  <si>
    <t>문화체육사업소 소계</t>
    <phoneticPr fontId="1" type="noConversion"/>
  </si>
  <si>
    <t>기후변화 대응 및 녹색환경 보전활동 전개</t>
    <phoneticPr fontId="1" type="noConversion"/>
  </si>
  <si>
    <t>농촌 빈집정비사업</t>
    <phoneticPr fontId="1" type="noConversion"/>
  </si>
  <si>
    <t>빈집정비사업
  - 일반지붕 및 슬레이트지붕</t>
    <phoneticPr fontId="1" type="noConversion"/>
  </si>
  <si>
    <t xml:space="preserve">다목적 보관창고 진출입로 포장                                                                                                                          </t>
    <phoneticPr fontId="1" type="noConversion"/>
  </si>
  <si>
    <t>L=15m, B=8m
L=30m, B=6m</t>
    <phoneticPr fontId="1" type="noConversion"/>
  </si>
  <si>
    <t>무지리 친환경오곡작목반 대표 안승만</t>
    <phoneticPr fontId="1" type="noConversion"/>
  </si>
  <si>
    <t>문화관광과</t>
  </si>
  <si>
    <t>사)경북북부권문화정보센터</t>
  </si>
  <si>
    <t>민간경상보조</t>
  </si>
  <si>
    <t>문화정보 교류사업 지원 : 20,000
 - 웹사이트 운영 및 DB구축
 - 지역문화 홍보 및 교류사업</t>
  </si>
  <si>
    <t>예천문화원</t>
  </si>
  <si>
    <t>예천문화원 복합기 구입</t>
  </si>
  <si>
    <t>예천문화원 복합기 1대 구입 : 5,000</t>
  </si>
  <si>
    <r>
      <t xml:space="preserve">실크로드 경주 </t>
    </r>
    <r>
      <rPr>
        <sz val="16"/>
        <rFont val="바탕"/>
        <family val="1"/>
        <charset val="129"/>
      </rPr>
      <t xml:space="preserve">2015 </t>
    </r>
    <r>
      <rPr>
        <sz val="16"/>
        <rFont val="맑은 고딕"/>
        <family val="3"/>
        <charset val="129"/>
        <scheme val="minor"/>
      </rPr>
      <t>시군 문화의 날 행사 참가 지원</t>
    </r>
  </si>
  <si>
    <t>공연팀 지원 : 2,000
차량임차 : 6,000
참가자 식대 등  : 6,000</t>
  </si>
  <si>
    <t>금당실 정보화마을</t>
  </si>
  <si>
    <r>
      <t xml:space="preserve">2015 </t>
    </r>
    <r>
      <rPr>
        <sz val="16"/>
        <rFont val="맑은 고딕"/>
        <family val="3"/>
        <charset val="129"/>
        <scheme val="minor"/>
      </rPr>
      <t>경상북도 마을이야기 박람회 참가 지원</t>
    </r>
  </si>
  <si>
    <t>홍보리플릿 (6,000부) : 2,000
홍보관 전시물 제작 : 4,000
마을문화 체험부스 운영 : 3,000
체험부스 시식용 특산품 : 1,000
마을이야기 마당극공연 : 2,000</t>
  </si>
  <si>
    <t>대한불교조계종 용문사</t>
  </si>
  <si>
    <t>용문사 윤장대 다큐멘터리 제작</t>
  </si>
  <si>
    <t>다큐멘터리제작*1식</t>
  </si>
  <si>
    <t>문화정보센터 문화정보교류사업   지원</t>
    <phoneticPr fontId="1" type="noConversion"/>
  </si>
  <si>
    <t>문화관광과 소계</t>
    <phoneticPr fontId="1" type="noConversion"/>
  </si>
  <si>
    <t>반사필름 : 111,600원*270롤</t>
    <phoneticPr fontId="1" type="noConversion"/>
  </si>
  <si>
    <t>주민복지과</t>
  </si>
  <si>
    <t>대한민국월남전참전자회                               경북지부예천군지회</t>
  </si>
  <si>
    <t>월남참전유공자회 운영비 지원</t>
  </si>
  <si>
    <t>민간단체법정운영비보조</t>
  </si>
  <si>
    <t>행사경비(전적지순례) : 2,000</t>
  </si>
  <si>
    <t>경로당 신축 또는 보수</t>
  </si>
  <si>
    <t>신축 1동 또는 화장실(수세식) 보수, 지붕덧씌우기,경로당 실내 리모델링사업,창호 및 중문 교체,지붕방수 및 비가림 설치,수세식화장실 증축,석면텍스 철거 및 보일러배관 설치,실내좌변기 설치,건물외벽보강 및 화장실 개축사업,다용도실 보수,현관계단 및 타일 보수,보일러온수기정비,노후시설 환경정비,씽크대 배수관 보수 등</t>
  </si>
  <si>
    <t>예천청년유도회</t>
  </si>
  <si>
    <t>2015년 할매할배의 날 기념 격대문화 모범가정 시상</t>
  </si>
  <si>
    <t>총무과</t>
  </si>
  <si>
    <t>예천군이장연합회</t>
  </si>
  <si>
    <t>이장역량강화</t>
  </si>
  <si>
    <t>주민복지과 소계</t>
    <phoneticPr fontId="1" type="noConversion"/>
  </si>
  <si>
    <t>총무과 소계</t>
    <phoneticPr fontId="1" type="noConversion"/>
  </si>
  <si>
    <t>이장역량강화교육 : 1회</t>
    <phoneticPr fontId="1" type="noConversion"/>
  </si>
  <si>
    <t>기후변화대응 및 녹색생활실천   캠페인 : 2,260                                              폐수배출업소 및 축산농가 지도계몽 등 : 2,680
가시박 등 생태교란 외래종 퇴치 사업 : 12,650
하천 등 국토대청결 활동 : 3,880
군정추진 각종 행사 참여 : 870
야생동물 먹이주기 행사 참여 : 1,660</t>
    <phoneticPr fontId="1" type="noConversion"/>
  </si>
  <si>
    <t>육각정자 설치 : 10,000*2개소</t>
    <phoneticPr fontId="1" type="noConversion"/>
  </si>
  <si>
    <t>도지사기 테니스대회 개최 : 13,000</t>
    <phoneticPr fontId="1" type="noConversion"/>
  </si>
  <si>
    <t>예천군수배 생활체육 배구대회 개최 : 5,000</t>
    <phoneticPr fontId="1" type="noConversion"/>
  </si>
  <si>
    <t>예천군수배 축구대회 개최 :5,000</t>
    <phoneticPr fontId="1" type="noConversion"/>
  </si>
  <si>
    <t>전국 클럽리그 테니스대회 개최 : 15,000</t>
    <phoneticPr fontId="1" type="noConversion"/>
  </si>
  <si>
    <t>출전비 : 400*10회
훈련비 : 25*240회</t>
    <phoneticPr fontId="1" type="noConversion"/>
  </si>
  <si>
    <t>읍민체육대회 : 3,000
면민체육대회 : 1,000*8개면</t>
    <phoneticPr fontId="1" type="noConversion"/>
  </si>
  <si>
    <t>연대(사회대)구입 : 500*2EA</t>
    <phoneticPr fontId="1" type="noConversion"/>
  </si>
  <si>
    <t>예천군수배 골프대회 개최 : 5,000</t>
    <phoneticPr fontId="1" type="noConversion"/>
  </si>
  <si>
    <t>전국 합기도대회 개최 : 20,000</t>
    <phoneticPr fontId="1" type="noConversion"/>
  </si>
  <si>
    <t>예천군수기 생활체육 전국태권도대회 개최 :  10,000</t>
    <phoneticPr fontId="1" type="noConversion"/>
  </si>
  <si>
    <t xml:space="preserve">행사 경비 : 3,100
시상금 : 2,900 </t>
    <phoneticPr fontId="1" type="noConversion"/>
  </si>
  <si>
    <t>관내 신축 또는 보수희망 
경로당 관리 책임 노인회 21개소 정도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</si>
</sst>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16"/>
      <color rgb="FF000000"/>
      <name val="바탕"/>
      <family val="1"/>
      <charset val="129"/>
    </font>
    <font>
      <sz val="16"/>
      <name val="맑은 고딕"/>
      <family val="3"/>
      <charset val="129"/>
      <scheme val="minor"/>
    </font>
    <font>
      <sz val="16"/>
      <name val="바탕"/>
      <family val="1"/>
      <charset val="129"/>
    </font>
    <font>
      <sz val="16"/>
      <color theme="4" tint="-0.249977111117893"/>
      <name val="바탕"/>
      <family val="1"/>
      <charset val="129"/>
    </font>
    <font>
      <sz val="16"/>
      <color theme="4" tint="-0.249977111117893"/>
      <name val="맑은 고딕"/>
      <family val="3"/>
      <charset val="129"/>
      <scheme val="minor"/>
    </font>
    <font>
      <sz val="1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</cellStyleXfs>
  <cellXfs count="58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1" fontId="7" fillId="2" borderId="2" xfId="1" applyFont="1" applyFill="1" applyBorder="1" applyAlignment="1">
      <alignment horizontal="right" vertical="center" wrapText="1"/>
    </xf>
    <xf numFmtId="41" fontId="7" fillId="2" borderId="4" xfId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41" fontId="7" fillId="0" borderId="2" xfId="1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/>
    </xf>
    <xf numFmtId="41" fontId="7" fillId="2" borderId="3" xfId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1" fontId="7" fillId="3" borderId="2" xfId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41" fontId="7" fillId="0" borderId="2" xfId="1" applyFont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/>
    </xf>
    <xf numFmtId="41" fontId="7" fillId="2" borderId="2" xfId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justify" vertical="center" wrapText="1"/>
    </xf>
    <xf numFmtId="3" fontId="12" fillId="0" borderId="2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justify" vertical="center" wrapText="1"/>
    </xf>
    <xf numFmtId="0" fontId="13" fillId="0" borderId="2" xfId="0" applyFont="1" applyBorder="1" applyAlignment="1">
      <alignment horizontal="left" vertical="center" wrapText="1"/>
    </xf>
    <xf numFmtId="3" fontId="14" fillId="0" borderId="2" xfId="0" applyNumberFormat="1" applyFont="1" applyBorder="1" applyAlignment="1">
      <alignment horizontal="right" vertical="center" wrapText="1"/>
    </xf>
    <xf numFmtId="0" fontId="6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right" vertical="center" wrapText="1"/>
    </xf>
    <xf numFmtId="41" fontId="6" fillId="0" borderId="2" xfId="1" applyFont="1" applyBorder="1" applyAlignment="1">
      <alignment horizontal="right" vertical="center" wrapText="1"/>
    </xf>
    <xf numFmtId="3" fontId="15" fillId="0" borderId="2" xfId="0" applyNumberFormat="1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1" fontId="7" fillId="0" borderId="2" xfId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41" fontId="7" fillId="2" borderId="2" xfId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41" fontId="7" fillId="0" borderId="2" xfId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41" fontId="7" fillId="0" borderId="8" xfId="1" applyFont="1" applyBorder="1" applyAlignment="1">
      <alignment horizontal="right" vertical="center" wrapText="1"/>
    </xf>
    <xf numFmtId="41" fontId="7" fillId="0" borderId="2" xfId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3">
    <cellStyle name="쉼표 [0]" xfId="1" builtinId="6"/>
    <cellStyle name="쉼표 [0] 3" xfId="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35"/>
  <sheetViews>
    <sheetView tabSelected="1" view="pageBreakPreview" topLeftCell="C1" zoomScale="55" zoomScaleNormal="85" zoomScaleSheetLayoutView="55" workbookViewId="0">
      <pane ySplit="1" topLeftCell="A2" activePane="bottomLeft" state="frozen"/>
      <selection pane="bottomLeft" activeCell="L7" sqref="L7"/>
    </sheetView>
  </sheetViews>
  <sheetFormatPr defaultRowHeight="16.5" x14ac:dyDescent="0.3"/>
  <cols>
    <col min="1" max="1" width="20.875" customWidth="1"/>
    <col min="2" max="2" width="54.625" customWidth="1"/>
    <col min="3" max="3" width="43.625" customWidth="1"/>
    <col min="4" max="4" width="32.125" customWidth="1"/>
    <col min="5" max="5" width="52.125" customWidth="1"/>
    <col min="6" max="12" width="20.625" customWidth="1"/>
  </cols>
  <sheetData>
    <row r="1" spans="1:12" ht="77.25" customHeight="1" x14ac:dyDescent="0.3">
      <c r="A1" s="53" t="s">
        <v>13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52.5" customHeight="1" x14ac:dyDescent="0.3">
      <c r="A2" s="1"/>
      <c r="B2" s="17"/>
      <c r="C2" s="17"/>
      <c r="D2" s="17"/>
      <c r="E2" s="17"/>
      <c r="F2" s="17"/>
      <c r="G2" s="17"/>
      <c r="H2" s="17"/>
      <c r="I2" s="17"/>
      <c r="J2" s="17"/>
      <c r="K2" s="52" t="s">
        <v>11</v>
      </c>
      <c r="L2" s="52"/>
    </row>
    <row r="3" spans="1:12" ht="60.75" customHeight="1" x14ac:dyDescent="0.3">
      <c r="A3" s="10" t="s">
        <v>0</v>
      </c>
      <c r="B3" s="10" t="s">
        <v>8</v>
      </c>
      <c r="C3" s="10" t="s">
        <v>9</v>
      </c>
      <c r="D3" s="10" t="s">
        <v>12</v>
      </c>
      <c r="E3" s="10" t="s">
        <v>10</v>
      </c>
      <c r="F3" s="12" t="s">
        <v>7</v>
      </c>
      <c r="G3" s="10" t="s">
        <v>1</v>
      </c>
      <c r="H3" s="10" t="s">
        <v>2</v>
      </c>
      <c r="I3" s="10" t="s">
        <v>3</v>
      </c>
      <c r="J3" s="10" t="s">
        <v>4</v>
      </c>
      <c r="K3" s="10" t="s">
        <v>6</v>
      </c>
      <c r="L3" s="10" t="s">
        <v>5</v>
      </c>
    </row>
    <row r="4" spans="1:12" ht="60" customHeight="1" x14ac:dyDescent="0.3">
      <c r="A4" s="55" t="s">
        <v>46</v>
      </c>
      <c r="B4" s="55"/>
      <c r="C4" s="13">
        <f>SUBTOTAL(103,C5:C104)</f>
        <v>24</v>
      </c>
      <c r="D4" s="13"/>
      <c r="E4" s="14"/>
      <c r="F4" s="15">
        <f>SUBTOTAL(9,F5:F104)</f>
        <v>546000</v>
      </c>
      <c r="G4" s="15">
        <f t="shared" ref="G4:L4" si="0">SUBTOTAL(9,G5:G104)</f>
        <v>640818</v>
      </c>
      <c r="H4" s="15">
        <f t="shared" si="0"/>
        <v>589417</v>
      </c>
      <c r="I4" s="15">
        <f t="shared" si="0"/>
        <v>51401</v>
      </c>
      <c r="J4" s="15">
        <f t="shared" si="0"/>
        <v>589417</v>
      </c>
      <c r="K4" s="15">
        <f t="shared" si="0"/>
        <v>589417</v>
      </c>
      <c r="L4" s="15">
        <f t="shared" si="0"/>
        <v>589417</v>
      </c>
    </row>
    <row r="5" spans="1:12" s="38" customFormat="1" ht="60" customHeight="1" x14ac:dyDescent="0.3">
      <c r="A5" s="56" t="s">
        <v>86</v>
      </c>
      <c r="B5" s="57"/>
      <c r="C5" s="43">
        <f>SUBTOTAL(103,C6:C9)</f>
        <v>3</v>
      </c>
      <c r="D5" s="31"/>
      <c r="E5" s="32"/>
      <c r="F5" s="44">
        <f>SUBTOTAL(9,F6:F9)</f>
        <v>425000</v>
      </c>
      <c r="G5" s="44">
        <f t="shared" ref="G5:L5" si="1">SUBTOTAL(9,G6:G9)</f>
        <v>225700</v>
      </c>
      <c r="H5" s="44">
        <f t="shared" si="1"/>
        <v>225700</v>
      </c>
      <c r="I5" s="44">
        <f t="shared" si="1"/>
        <v>0</v>
      </c>
      <c r="J5" s="44">
        <f t="shared" si="1"/>
        <v>225700</v>
      </c>
      <c r="K5" s="44">
        <f t="shared" si="1"/>
        <v>225700</v>
      </c>
      <c r="L5" s="44">
        <f t="shared" si="1"/>
        <v>225700</v>
      </c>
    </row>
    <row r="6" spans="1:12" ht="52.5" x14ac:dyDescent="0.3">
      <c r="A6" s="39" t="s">
        <v>74</v>
      </c>
      <c r="B6" s="45" t="s">
        <v>75</v>
      </c>
      <c r="C6" s="40" t="s">
        <v>76</v>
      </c>
      <c r="D6" s="40" t="s">
        <v>77</v>
      </c>
      <c r="E6" s="45" t="s">
        <v>78</v>
      </c>
      <c r="F6" s="41">
        <v>5000</v>
      </c>
      <c r="G6" s="41">
        <v>2000</v>
      </c>
      <c r="H6" s="41">
        <v>2000</v>
      </c>
      <c r="I6" s="41">
        <v>0</v>
      </c>
      <c r="J6" s="41">
        <v>2000</v>
      </c>
      <c r="K6" s="41">
        <f>J6</f>
        <v>2000</v>
      </c>
      <c r="L6" s="41">
        <f>K6</f>
        <v>2000</v>
      </c>
    </row>
    <row r="7" spans="1:12" ht="251.25" customHeight="1" x14ac:dyDescent="0.3">
      <c r="A7" s="39" t="s">
        <v>74</v>
      </c>
      <c r="B7" s="45" t="s">
        <v>102</v>
      </c>
      <c r="C7" s="40" t="s">
        <v>79</v>
      </c>
      <c r="D7" s="40" t="s">
        <v>23</v>
      </c>
      <c r="E7" s="45" t="s">
        <v>80</v>
      </c>
      <c r="F7" s="51">
        <v>420000</v>
      </c>
      <c r="G7" s="51">
        <v>217700</v>
      </c>
      <c r="H7" s="51">
        <v>217700</v>
      </c>
      <c r="I7" s="51">
        <v>0</v>
      </c>
      <c r="J7" s="51">
        <v>217700</v>
      </c>
      <c r="K7" s="46">
        <f t="shared" ref="K7:K8" si="2">J7</f>
        <v>217700</v>
      </c>
      <c r="L7" s="46">
        <f t="shared" ref="L7:L8" si="3">K7</f>
        <v>217700</v>
      </c>
    </row>
    <row r="8" spans="1:12" ht="52.5" x14ac:dyDescent="0.3">
      <c r="A8" s="39" t="s">
        <v>74</v>
      </c>
      <c r="B8" s="45" t="s">
        <v>81</v>
      </c>
      <c r="C8" s="42" t="s">
        <v>82</v>
      </c>
      <c r="D8" s="40" t="s">
        <v>21</v>
      </c>
      <c r="E8" s="45" t="s">
        <v>101</v>
      </c>
      <c r="F8" s="41">
        <v>0</v>
      </c>
      <c r="G8" s="41">
        <v>6000</v>
      </c>
      <c r="H8" s="41">
        <v>6000</v>
      </c>
      <c r="I8" s="41"/>
      <c r="J8" s="41">
        <v>6000</v>
      </c>
      <c r="K8" s="46">
        <f t="shared" si="2"/>
        <v>6000</v>
      </c>
      <c r="L8" s="46">
        <f t="shared" si="3"/>
        <v>6000</v>
      </c>
    </row>
    <row r="9" spans="1:12" s="38" customFormat="1" ht="57.75" customHeight="1" x14ac:dyDescent="0.3">
      <c r="A9" s="56" t="s">
        <v>87</v>
      </c>
      <c r="B9" s="57"/>
      <c r="C9" s="43">
        <f>SUBTOTAL(103,C10:C10)</f>
        <v>1</v>
      </c>
      <c r="D9" s="31"/>
      <c r="E9" s="32"/>
      <c r="F9" s="44">
        <f>SUBTOTAL(9,F10:F10)</f>
        <v>25000</v>
      </c>
      <c r="G9" s="44">
        <f t="shared" ref="G9:L9" si="4">SUBTOTAL(9,G10:G10)</f>
        <v>27000</v>
      </c>
      <c r="H9" s="44">
        <f t="shared" si="4"/>
        <v>25000</v>
      </c>
      <c r="I9" s="44">
        <f t="shared" si="4"/>
        <v>2000</v>
      </c>
      <c r="J9" s="44">
        <f t="shared" si="4"/>
        <v>25000</v>
      </c>
      <c r="K9" s="44">
        <f t="shared" si="4"/>
        <v>25000</v>
      </c>
      <c r="L9" s="44">
        <f t="shared" si="4"/>
        <v>25000</v>
      </c>
    </row>
    <row r="10" spans="1:12" ht="57.75" customHeight="1" x14ac:dyDescent="0.3">
      <c r="A10" s="47" t="s">
        <v>83</v>
      </c>
      <c r="B10" s="48" t="s">
        <v>84</v>
      </c>
      <c r="C10" s="49" t="s">
        <v>85</v>
      </c>
      <c r="D10" s="49" t="s">
        <v>58</v>
      </c>
      <c r="E10" s="49" t="s">
        <v>88</v>
      </c>
      <c r="F10" s="50">
        <v>25000</v>
      </c>
      <c r="G10" s="50">
        <v>27000</v>
      </c>
      <c r="H10" s="50">
        <v>25000</v>
      </c>
      <c r="I10" s="50">
        <v>2000</v>
      </c>
      <c r="J10" s="50">
        <v>25000</v>
      </c>
      <c r="K10" s="50">
        <f>J10</f>
        <v>25000</v>
      </c>
      <c r="L10" s="50">
        <f>K10</f>
        <v>25000</v>
      </c>
    </row>
    <row r="11" spans="1:12" s="18" customFormat="1" ht="60" customHeight="1" x14ac:dyDescent="0.3">
      <c r="A11" s="56" t="s">
        <v>72</v>
      </c>
      <c r="B11" s="57"/>
      <c r="C11" s="23">
        <f>SUBTOTAL(103,C12:C16)</f>
        <v>5</v>
      </c>
      <c r="D11" s="31"/>
      <c r="E11" s="32"/>
      <c r="F11" s="24">
        <f>SUBTOTAL(9,F12:F16)</f>
        <v>31000</v>
      </c>
      <c r="G11" s="24">
        <f t="shared" ref="G11:L11" si="5">SUBTOTAL(9,G12:G16)</f>
        <v>99000</v>
      </c>
      <c r="H11" s="24">
        <f t="shared" si="5"/>
        <v>99000</v>
      </c>
      <c r="I11" s="24">
        <f t="shared" si="5"/>
        <v>0</v>
      </c>
      <c r="J11" s="24">
        <f t="shared" si="5"/>
        <v>99000</v>
      </c>
      <c r="K11" s="24">
        <f t="shared" si="5"/>
        <v>99000</v>
      </c>
      <c r="L11" s="24">
        <f t="shared" si="5"/>
        <v>99000</v>
      </c>
    </row>
    <row r="12" spans="1:12" ht="108" customHeight="1" x14ac:dyDescent="0.3">
      <c r="A12" s="19" t="s">
        <v>56</v>
      </c>
      <c r="B12" s="25" t="s">
        <v>57</v>
      </c>
      <c r="C12" s="21" t="s">
        <v>71</v>
      </c>
      <c r="D12" s="21" t="s">
        <v>58</v>
      </c>
      <c r="E12" s="21" t="s">
        <v>59</v>
      </c>
      <c r="F12" s="26">
        <v>20000</v>
      </c>
      <c r="G12" s="26">
        <v>20000</v>
      </c>
      <c r="H12" s="26">
        <v>20000</v>
      </c>
      <c r="I12" s="33"/>
      <c r="J12" s="26">
        <v>20000</v>
      </c>
      <c r="K12" s="34">
        <f>J12</f>
        <v>20000</v>
      </c>
      <c r="L12" s="34">
        <f>K12</f>
        <v>20000</v>
      </c>
    </row>
    <row r="13" spans="1:12" ht="52.5" customHeight="1" x14ac:dyDescent="0.3">
      <c r="A13" s="19" t="s">
        <v>56</v>
      </c>
      <c r="B13" s="25" t="s">
        <v>60</v>
      </c>
      <c r="C13" s="21" t="s">
        <v>61</v>
      </c>
      <c r="D13" s="21" t="s">
        <v>23</v>
      </c>
      <c r="E13" s="21" t="s">
        <v>62</v>
      </c>
      <c r="F13" s="26"/>
      <c r="G13" s="26">
        <v>5000</v>
      </c>
      <c r="H13" s="26">
        <v>5000</v>
      </c>
      <c r="I13" s="33"/>
      <c r="J13" s="26">
        <v>5000</v>
      </c>
      <c r="K13" s="34">
        <f>J13</f>
        <v>5000</v>
      </c>
      <c r="L13" s="34">
        <f t="shared" ref="L13:L16" si="6">K13</f>
        <v>5000</v>
      </c>
    </row>
    <row r="14" spans="1:12" ht="110.25" customHeight="1" x14ac:dyDescent="0.3">
      <c r="A14" s="27" t="s">
        <v>56</v>
      </c>
      <c r="B14" s="28" t="s">
        <v>60</v>
      </c>
      <c r="C14" s="29" t="s">
        <v>63</v>
      </c>
      <c r="D14" s="29" t="s">
        <v>58</v>
      </c>
      <c r="E14" s="29" t="s">
        <v>64</v>
      </c>
      <c r="F14" s="30">
        <v>11000</v>
      </c>
      <c r="G14" s="30">
        <v>12000</v>
      </c>
      <c r="H14" s="30">
        <v>12000</v>
      </c>
      <c r="I14" s="35"/>
      <c r="J14" s="30">
        <v>12000</v>
      </c>
      <c r="K14" s="34">
        <f t="shared" ref="K14:K16" si="7">J14</f>
        <v>12000</v>
      </c>
      <c r="L14" s="34">
        <f t="shared" si="6"/>
        <v>12000</v>
      </c>
    </row>
    <row r="15" spans="1:12" ht="174.75" customHeight="1" x14ac:dyDescent="0.3">
      <c r="A15" s="27" t="s">
        <v>56</v>
      </c>
      <c r="B15" s="28" t="s">
        <v>65</v>
      </c>
      <c r="C15" s="37" t="s">
        <v>66</v>
      </c>
      <c r="D15" s="29" t="s">
        <v>58</v>
      </c>
      <c r="E15" s="29" t="s">
        <v>67</v>
      </c>
      <c r="F15" s="28"/>
      <c r="G15" s="30">
        <v>12000</v>
      </c>
      <c r="H15" s="30">
        <v>12000</v>
      </c>
      <c r="I15" s="36"/>
      <c r="J15" s="30">
        <v>12000</v>
      </c>
      <c r="K15" s="34">
        <f t="shared" si="7"/>
        <v>12000</v>
      </c>
      <c r="L15" s="34">
        <f t="shared" si="6"/>
        <v>12000</v>
      </c>
    </row>
    <row r="16" spans="1:12" ht="87.75" customHeight="1" x14ac:dyDescent="0.3">
      <c r="A16" s="19" t="s">
        <v>56</v>
      </c>
      <c r="B16" s="20" t="s">
        <v>68</v>
      </c>
      <c r="C16" s="21" t="s">
        <v>69</v>
      </c>
      <c r="D16" s="21" t="s">
        <v>21</v>
      </c>
      <c r="E16" s="21" t="s">
        <v>70</v>
      </c>
      <c r="F16" s="34">
        <v>0</v>
      </c>
      <c r="G16" s="34">
        <v>50000</v>
      </c>
      <c r="H16" s="34">
        <v>50000</v>
      </c>
      <c r="I16" s="34">
        <v>0</v>
      </c>
      <c r="J16" s="34">
        <v>50000</v>
      </c>
      <c r="K16" s="34">
        <f t="shared" si="7"/>
        <v>50000</v>
      </c>
      <c r="L16" s="34">
        <f t="shared" si="6"/>
        <v>50000</v>
      </c>
    </row>
    <row r="17" spans="1:14" ht="60" customHeight="1" x14ac:dyDescent="0.3">
      <c r="A17" s="54" t="s">
        <v>47</v>
      </c>
      <c r="B17" s="54"/>
      <c r="C17" s="2">
        <f>SUBTOTAL(103,C18:C19)</f>
        <v>2</v>
      </c>
      <c r="D17" s="2"/>
      <c r="E17" s="3"/>
      <c r="F17" s="4">
        <f>SUBTOTAL(9,F18:F19)</f>
        <v>24000</v>
      </c>
      <c r="G17" s="4">
        <f t="shared" ref="G17:M17" si="8">SUBTOTAL(9,G18:G19)</f>
        <v>135986</v>
      </c>
      <c r="H17" s="4">
        <f t="shared" si="8"/>
        <v>102717</v>
      </c>
      <c r="I17" s="4">
        <f t="shared" si="8"/>
        <v>33269</v>
      </c>
      <c r="J17" s="4">
        <f t="shared" si="8"/>
        <v>102717</v>
      </c>
      <c r="K17" s="24">
        <f t="shared" si="8"/>
        <v>102717</v>
      </c>
      <c r="L17" s="44">
        <f t="shared" si="8"/>
        <v>102717</v>
      </c>
      <c r="M17" s="11">
        <f t="shared" si="8"/>
        <v>0</v>
      </c>
    </row>
    <row r="18" spans="1:14" ht="295.5" customHeight="1" x14ac:dyDescent="0.3">
      <c r="A18" s="6" t="s">
        <v>19</v>
      </c>
      <c r="B18" s="7" t="s">
        <v>20</v>
      </c>
      <c r="C18" s="8" t="s">
        <v>50</v>
      </c>
      <c r="D18" s="8" t="s">
        <v>21</v>
      </c>
      <c r="E18" s="8" t="s">
        <v>89</v>
      </c>
      <c r="F18" s="9">
        <v>24000</v>
      </c>
      <c r="G18" s="9">
        <v>24000</v>
      </c>
      <c r="H18" s="9">
        <v>24000</v>
      </c>
      <c r="I18" s="9">
        <v>0</v>
      </c>
      <c r="J18" s="9">
        <v>24000</v>
      </c>
      <c r="K18" s="9">
        <f>J18</f>
        <v>24000</v>
      </c>
      <c r="L18" s="9">
        <f>K18</f>
        <v>24000</v>
      </c>
    </row>
    <row r="19" spans="1:14" ht="60" customHeight="1" x14ac:dyDescent="0.3">
      <c r="A19" s="6" t="s">
        <v>19</v>
      </c>
      <c r="B19" s="7" t="s">
        <v>22</v>
      </c>
      <c r="C19" s="8" t="s">
        <v>51</v>
      </c>
      <c r="D19" s="8" t="s">
        <v>23</v>
      </c>
      <c r="E19" s="8" t="s">
        <v>52</v>
      </c>
      <c r="F19" s="9">
        <v>0</v>
      </c>
      <c r="G19" s="9">
        <v>111986</v>
      </c>
      <c r="H19" s="9">
        <v>78717</v>
      </c>
      <c r="I19" s="9">
        <v>33269</v>
      </c>
      <c r="J19" s="9">
        <f>H19</f>
        <v>78717</v>
      </c>
      <c r="K19" s="46">
        <f>J19</f>
        <v>78717</v>
      </c>
      <c r="L19" s="46">
        <f t="shared" ref="L19" si="9">J19</f>
        <v>78717</v>
      </c>
    </row>
    <row r="20" spans="1:14" ht="60" customHeight="1" x14ac:dyDescent="0.3">
      <c r="A20" s="54" t="s">
        <v>48</v>
      </c>
      <c r="B20" s="54"/>
      <c r="C20" s="2">
        <f>SUBTOTAL(103,C21:C22)</f>
        <v>2</v>
      </c>
      <c r="D20" s="2"/>
      <c r="E20" s="3"/>
      <c r="F20" s="4">
        <f>SUBTOTAL(9,F21:F22)</f>
        <v>18000</v>
      </c>
      <c r="G20" s="4">
        <f t="shared" ref="G20:L20" si="10">SUBTOTAL(9,G21:G22)</f>
        <v>38132</v>
      </c>
      <c r="H20" s="4">
        <f t="shared" si="10"/>
        <v>22000</v>
      </c>
      <c r="I20" s="4">
        <f t="shared" si="10"/>
        <v>16132</v>
      </c>
      <c r="J20" s="4">
        <f t="shared" si="10"/>
        <v>22000</v>
      </c>
      <c r="K20" s="24">
        <f t="shared" si="10"/>
        <v>22000</v>
      </c>
      <c r="L20" s="44">
        <f t="shared" si="10"/>
        <v>22000</v>
      </c>
      <c r="M20" s="11">
        <f t="shared" ref="M20:N20" si="11">SUBTOTAL(9,M21:M21)</f>
        <v>0</v>
      </c>
      <c r="N20" s="5">
        <f t="shared" si="11"/>
        <v>0</v>
      </c>
    </row>
    <row r="21" spans="1:14" ht="60" customHeight="1" x14ac:dyDescent="0.3">
      <c r="A21" s="6" t="s">
        <v>43</v>
      </c>
      <c r="B21" s="7" t="s">
        <v>44</v>
      </c>
      <c r="C21" s="8" t="s">
        <v>45</v>
      </c>
      <c r="D21" s="8" t="s">
        <v>23</v>
      </c>
      <c r="E21" s="8" t="s">
        <v>73</v>
      </c>
      <c r="F21" s="9">
        <v>18000</v>
      </c>
      <c r="G21" s="9">
        <v>30132</v>
      </c>
      <c r="H21" s="9">
        <v>18000</v>
      </c>
      <c r="I21" s="9">
        <v>12132</v>
      </c>
      <c r="J21" s="9">
        <v>18000</v>
      </c>
      <c r="K21" s="9">
        <f>J21</f>
        <v>18000</v>
      </c>
      <c r="L21" s="9">
        <f>K21</f>
        <v>18000</v>
      </c>
    </row>
    <row r="22" spans="1:14" ht="60" customHeight="1" x14ac:dyDescent="0.3">
      <c r="A22" s="6" t="s">
        <v>43</v>
      </c>
      <c r="B22" s="7" t="s">
        <v>55</v>
      </c>
      <c r="C22" s="8" t="s">
        <v>53</v>
      </c>
      <c r="D22" s="8" t="s">
        <v>23</v>
      </c>
      <c r="E22" s="8" t="s">
        <v>54</v>
      </c>
      <c r="F22" s="9"/>
      <c r="G22" s="9">
        <f>H22+I22</f>
        <v>8000</v>
      </c>
      <c r="H22" s="9">
        <v>4000</v>
      </c>
      <c r="I22" s="9">
        <v>4000</v>
      </c>
      <c r="J22" s="9">
        <v>4000</v>
      </c>
      <c r="K22" s="22">
        <f>J22</f>
        <v>4000</v>
      </c>
      <c r="L22" s="46">
        <f>K22</f>
        <v>4000</v>
      </c>
    </row>
    <row r="23" spans="1:14" ht="60" customHeight="1" x14ac:dyDescent="0.3">
      <c r="A23" s="54" t="s">
        <v>17</v>
      </c>
      <c r="B23" s="54"/>
      <c r="C23" s="2">
        <f>SUBTOTAL(103,C24:C24)</f>
        <v>1</v>
      </c>
      <c r="D23" s="2"/>
      <c r="E23" s="3"/>
      <c r="F23" s="4">
        <f>SUBTOTAL(9,F24:F24)</f>
        <v>0</v>
      </c>
      <c r="G23" s="4">
        <f t="shared" ref="G23:L23" si="12">SUBTOTAL(9,G24:G24)</f>
        <v>20000</v>
      </c>
      <c r="H23" s="4">
        <f t="shared" si="12"/>
        <v>20000</v>
      </c>
      <c r="I23" s="4">
        <f t="shared" si="12"/>
        <v>0</v>
      </c>
      <c r="J23" s="4">
        <f t="shared" si="12"/>
        <v>20000</v>
      </c>
      <c r="K23" s="24">
        <f t="shared" si="12"/>
        <v>20000</v>
      </c>
      <c r="L23" s="44">
        <f t="shared" si="12"/>
        <v>20000</v>
      </c>
    </row>
    <row r="24" spans="1:14" ht="60" customHeight="1" x14ac:dyDescent="0.3">
      <c r="A24" s="6" t="s">
        <v>14</v>
      </c>
      <c r="B24" s="7" t="s">
        <v>16</v>
      </c>
      <c r="C24" s="8" t="s">
        <v>18</v>
      </c>
      <c r="D24" s="8" t="s">
        <v>15</v>
      </c>
      <c r="E24" s="8" t="s">
        <v>90</v>
      </c>
      <c r="F24" s="9">
        <v>0</v>
      </c>
      <c r="G24" s="9">
        <v>20000</v>
      </c>
      <c r="H24" s="9">
        <v>20000</v>
      </c>
      <c r="I24" s="9">
        <v>0</v>
      </c>
      <c r="J24" s="9">
        <v>20000</v>
      </c>
      <c r="K24" s="9">
        <f>J24</f>
        <v>20000</v>
      </c>
      <c r="L24" s="9">
        <f>K24</f>
        <v>20000</v>
      </c>
    </row>
    <row r="25" spans="1:14" ht="60" customHeight="1" x14ac:dyDescent="0.3">
      <c r="A25" s="54" t="s">
        <v>49</v>
      </c>
      <c r="B25" s="54"/>
      <c r="C25" s="2">
        <f>SUBTOTAL(103,C26:C35)</f>
        <v>10</v>
      </c>
      <c r="D25" s="2"/>
      <c r="E25" s="3"/>
      <c r="F25" s="4">
        <f>SUBTOTAL(9,F26:F35)</f>
        <v>23000</v>
      </c>
      <c r="G25" s="4">
        <f>SUBTOTAL(9,G26:G35)</f>
        <v>95000</v>
      </c>
      <c r="H25" s="4">
        <f>SUBTOTAL(9,H26:H35)</f>
        <v>95000</v>
      </c>
      <c r="I25" s="4">
        <v>0</v>
      </c>
      <c r="J25" s="4">
        <f>SUBTOTAL(9,J26:J35)</f>
        <v>95000</v>
      </c>
      <c r="K25" s="24">
        <f>SUBTOTAL(9,K26:K35)</f>
        <v>95000</v>
      </c>
      <c r="L25" s="44">
        <f>SUBTOTAL(9,L26:L35)</f>
        <v>95000</v>
      </c>
    </row>
    <row r="26" spans="1:14" ht="69.75" customHeight="1" x14ac:dyDescent="0.3">
      <c r="A26" s="6" t="s">
        <v>24</v>
      </c>
      <c r="B26" s="7" t="s">
        <v>25</v>
      </c>
      <c r="C26" s="16" t="s">
        <v>26</v>
      </c>
      <c r="D26" s="8" t="s">
        <v>21</v>
      </c>
      <c r="E26" s="8" t="s">
        <v>91</v>
      </c>
      <c r="F26" s="9">
        <v>0</v>
      </c>
      <c r="G26" s="9">
        <v>13000</v>
      </c>
      <c r="H26" s="9">
        <v>13000</v>
      </c>
      <c r="I26" s="9">
        <v>0</v>
      </c>
      <c r="J26" s="9">
        <v>13000</v>
      </c>
      <c r="K26" s="9">
        <f>J26</f>
        <v>13000</v>
      </c>
      <c r="L26" s="9">
        <f>K26</f>
        <v>13000</v>
      </c>
    </row>
    <row r="27" spans="1:14" ht="69.75" customHeight="1" x14ac:dyDescent="0.3">
      <c r="A27" s="6" t="s">
        <v>24</v>
      </c>
      <c r="B27" s="7" t="s">
        <v>27</v>
      </c>
      <c r="C27" s="8" t="s">
        <v>28</v>
      </c>
      <c r="D27" s="8" t="s">
        <v>21</v>
      </c>
      <c r="E27" s="8" t="s">
        <v>92</v>
      </c>
      <c r="F27" s="9">
        <v>5000</v>
      </c>
      <c r="G27" s="9">
        <v>5000</v>
      </c>
      <c r="H27" s="9">
        <v>5000</v>
      </c>
      <c r="I27" s="9">
        <v>0</v>
      </c>
      <c r="J27" s="9">
        <v>5000</v>
      </c>
      <c r="K27" s="22">
        <f t="shared" ref="K27:K35" si="13">J27</f>
        <v>5000</v>
      </c>
      <c r="L27" s="46">
        <f t="shared" ref="L27:L35" si="14">K27</f>
        <v>5000</v>
      </c>
    </row>
    <row r="28" spans="1:14" ht="69.75" customHeight="1" x14ac:dyDescent="0.3">
      <c r="A28" s="6" t="s">
        <v>24</v>
      </c>
      <c r="B28" s="7" t="s">
        <v>29</v>
      </c>
      <c r="C28" s="16" t="s">
        <v>30</v>
      </c>
      <c r="D28" s="8" t="s">
        <v>21</v>
      </c>
      <c r="E28" s="8" t="s">
        <v>93</v>
      </c>
      <c r="F28" s="9">
        <v>3000</v>
      </c>
      <c r="G28" s="9">
        <v>5000</v>
      </c>
      <c r="H28" s="9">
        <v>5000</v>
      </c>
      <c r="I28" s="9">
        <v>0</v>
      </c>
      <c r="J28" s="9">
        <v>5000</v>
      </c>
      <c r="K28" s="22">
        <f t="shared" si="13"/>
        <v>5000</v>
      </c>
      <c r="L28" s="46">
        <f t="shared" si="14"/>
        <v>5000</v>
      </c>
    </row>
    <row r="29" spans="1:14" ht="69.75" customHeight="1" x14ac:dyDescent="0.3">
      <c r="A29" s="6" t="s">
        <v>24</v>
      </c>
      <c r="B29" s="7" t="s">
        <v>25</v>
      </c>
      <c r="C29" s="8" t="s">
        <v>31</v>
      </c>
      <c r="D29" s="8" t="s">
        <v>21</v>
      </c>
      <c r="E29" s="8" t="s">
        <v>94</v>
      </c>
      <c r="F29" s="9">
        <v>0</v>
      </c>
      <c r="G29" s="9">
        <v>15000</v>
      </c>
      <c r="H29" s="9">
        <v>15000</v>
      </c>
      <c r="I29" s="9">
        <v>0</v>
      </c>
      <c r="J29" s="9">
        <v>15000</v>
      </c>
      <c r="K29" s="22">
        <f t="shared" si="13"/>
        <v>15000</v>
      </c>
      <c r="L29" s="46">
        <f t="shared" si="14"/>
        <v>15000</v>
      </c>
    </row>
    <row r="30" spans="1:14" ht="69.75" customHeight="1" x14ac:dyDescent="0.3">
      <c r="A30" s="6" t="s">
        <v>24</v>
      </c>
      <c r="B30" s="7" t="s">
        <v>25</v>
      </c>
      <c r="C30" s="8" t="s">
        <v>32</v>
      </c>
      <c r="D30" s="8" t="s">
        <v>21</v>
      </c>
      <c r="E30" s="8" t="s">
        <v>95</v>
      </c>
      <c r="F30" s="9">
        <v>0</v>
      </c>
      <c r="G30" s="9">
        <v>10000</v>
      </c>
      <c r="H30" s="9">
        <v>10000</v>
      </c>
      <c r="I30" s="9">
        <v>0</v>
      </c>
      <c r="J30" s="9">
        <v>10000</v>
      </c>
      <c r="K30" s="22">
        <f t="shared" si="13"/>
        <v>10000</v>
      </c>
      <c r="L30" s="46">
        <f t="shared" si="14"/>
        <v>10000</v>
      </c>
    </row>
    <row r="31" spans="1:14" ht="99.75" customHeight="1" x14ac:dyDescent="0.3">
      <c r="A31" s="6" t="s">
        <v>24</v>
      </c>
      <c r="B31" s="7" t="s">
        <v>33</v>
      </c>
      <c r="C31" s="8" t="s">
        <v>34</v>
      </c>
      <c r="D31" s="8" t="s">
        <v>21</v>
      </c>
      <c r="E31" s="8" t="s">
        <v>96</v>
      </c>
      <c r="F31" s="9">
        <v>0</v>
      </c>
      <c r="G31" s="9">
        <v>11000</v>
      </c>
      <c r="H31" s="9">
        <v>11000</v>
      </c>
      <c r="I31" s="9">
        <v>0</v>
      </c>
      <c r="J31" s="9">
        <v>11000</v>
      </c>
      <c r="K31" s="22">
        <f t="shared" si="13"/>
        <v>11000</v>
      </c>
      <c r="L31" s="46">
        <f t="shared" si="14"/>
        <v>11000</v>
      </c>
    </row>
    <row r="32" spans="1:14" ht="69.75" customHeight="1" x14ac:dyDescent="0.3">
      <c r="A32" s="6" t="s">
        <v>24</v>
      </c>
      <c r="B32" s="7" t="s">
        <v>25</v>
      </c>
      <c r="C32" s="16" t="s">
        <v>35</v>
      </c>
      <c r="D32" s="8" t="s">
        <v>36</v>
      </c>
      <c r="E32" s="8" t="s">
        <v>97</v>
      </c>
      <c r="F32" s="9">
        <v>0</v>
      </c>
      <c r="G32" s="9">
        <v>1000</v>
      </c>
      <c r="H32" s="9">
        <v>1000</v>
      </c>
      <c r="I32" s="9">
        <v>0</v>
      </c>
      <c r="J32" s="9">
        <v>1000</v>
      </c>
      <c r="K32" s="22">
        <f t="shared" si="13"/>
        <v>1000</v>
      </c>
      <c r="L32" s="46">
        <f t="shared" si="14"/>
        <v>1000</v>
      </c>
    </row>
    <row r="33" spans="1:12" ht="69.75" customHeight="1" x14ac:dyDescent="0.3">
      <c r="A33" s="6" t="s">
        <v>24</v>
      </c>
      <c r="B33" s="7" t="s">
        <v>37</v>
      </c>
      <c r="C33" s="16" t="s">
        <v>38</v>
      </c>
      <c r="D33" s="8" t="s">
        <v>21</v>
      </c>
      <c r="E33" s="8" t="s">
        <v>98</v>
      </c>
      <c r="F33" s="9">
        <v>5000</v>
      </c>
      <c r="G33" s="9">
        <v>5000</v>
      </c>
      <c r="H33" s="9">
        <v>5000</v>
      </c>
      <c r="I33" s="9">
        <v>0</v>
      </c>
      <c r="J33" s="9">
        <v>5000</v>
      </c>
      <c r="K33" s="22">
        <f t="shared" si="13"/>
        <v>5000</v>
      </c>
      <c r="L33" s="46">
        <f t="shared" si="14"/>
        <v>5000</v>
      </c>
    </row>
    <row r="34" spans="1:12" ht="69.75" customHeight="1" x14ac:dyDescent="0.3">
      <c r="A34" s="6" t="s">
        <v>24</v>
      </c>
      <c r="B34" s="7" t="s">
        <v>39</v>
      </c>
      <c r="C34" s="8" t="s">
        <v>40</v>
      </c>
      <c r="D34" s="8" t="s">
        <v>21</v>
      </c>
      <c r="E34" s="8" t="s">
        <v>99</v>
      </c>
      <c r="F34" s="9">
        <v>0</v>
      </c>
      <c r="G34" s="9">
        <v>20000</v>
      </c>
      <c r="H34" s="9">
        <v>20000</v>
      </c>
      <c r="I34" s="9">
        <v>0</v>
      </c>
      <c r="J34" s="9">
        <v>20000</v>
      </c>
      <c r="K34" s="22">
        <f t="shared" si="13"/>
        <v>20000</v>
      </c>
      <c r="L34" s="46">
        <f t="shared" si="14"/>
        <v>20000</v>
      </c>
    </row>
    <row r="35" spans="1:12" ht="69.75" customHeight="1" x14ac:dyDescent="0.3">
      <c r="A35" s="6" t="s">
        <v>24</v>
      </c>
      <c r="B35" s="7" t="s">
        <v>41</v>
      </c>
      <c r="C35" s="7" t="s">
        <v>42</v>
      </c>
      <c r="D35" s="8" t="s">
        <v>21</v>
      </c>
      <c r="E35" s="8" t="s">
        <v>100</v>
      </c>
      <c r="F35" s="9">
        <v>10000</v>
      </c>
      <c r="G35" s="9">
        <v>10000</v>
      </c>
      <c r="H35" s="9">
        <v>10000</v>
      </c>
      <c r="I35" s="9">
        <v>0</v>
      </c>
      <c r="J35" s="9">
        <v>10000</v>
      </c>
      <c r="K35" s="22">
        <f t="shared" si="13"/>
        <v>10000</v>
      </c>
      <c r="L35" s="46">
        <f t="shared" si="14"/>
        <v>10000</v>
      </c>
    </row>
  </sheetData>
  <mergeCells count="10">
    <mergeCell ref="K2:L2"/>
    <mergeCell ref="A1:L1"/>
    <mergeCell ref="A17:B17"/>
    <mergeCell ref="A20:B20"/>
    <mergeCell ref="A25:B25"/>
    <mergeCell ref="A23:B23"/>
    <mergeCell ref="A4:B4"/>
    <mergeCell ref="A11:B11"/>
    <mergeCell ref="A5:B5"/>
    <mergeCell ref="A9:B9"/>
  </mergeCells>
  <phoneticPr fontId="1" type="noConversion"/>
  <pageMargins left="0" right="0" top="0.74803149606299213" bottom="0.74803149606299213" header="0.31496062992125984" footer="0.31496062992125984"/>
  <pageSetup paperSize="8" scale="5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제4회 심의 사업내용 포함</vt:lpstr>
      <vt:lpstr>'제4회 심의 사업내용 포함'!Print_Area</vt:lpstr>
      <vt:lpstr>'제4회 심의 사업내용 포함'!Print_Titles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2015-05-28T02:00:17Z</cp:lastPrinted>
  <dcterms:created xsi:type="dcterms:W3CDTF">2015-01-25T02:43:25Z</dcterms:created>
  <dcterms:modified xsi:type="dcterms:W3CDTF">2015-07-10T06:03:01Z</dcterms:modified>
</cp:coreProperties>
</file>