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65" windowWidth="14670" windowHeight="8535"/>
  </bookViews>
  <sheets>
    <sheet name="제3회 심의 사업내용 포함" sheetId="4" r:id="rId1"/>
    <sheet name="Sheet3" sheetId="3" r:id="rId2"/>
  </sheets>
  <definedNames>
    <definedName name="_xlnm._FilterDatabase" localSheetId="0" hidden="1">'제3회 심의 사업내용 포함'!$A$1:$Q$38</definedName>
    <definedName name="_xlnm.Print_Area" localSheetId="0">'제3회 심의 사업내용 포함'!$A$1:$Q$38</definedName>
    <definedName name="_xlnm.Print_Titles" localSheetId="0">'제3회 심의 사업내용 포함'!$4:$4</definedName>
  </definedNames>
  <calcPr calcId="145621"/>
</workbook>
</file>

<file path=xl/calcChain.xml><?xml version="1.0" encoding="utf-8"?>
<calcChain xmlns="http://schemas.openxmlformats.org/spreadsheetml/2006/main">
  <c r="Q5" i="4" l="1"/>
  <c r="Q20" i="4"/>
  <c r="P20" i="4"/>
  <c r="O20" i="4"/>
  <c r="M20" i="4"/>
  <c r="J20" i="4"/>
  <c r="F5" i="4"/>
  <c r="K25" i="4"/>
  <c r="O25" i="4"/>
  <c r="J25" i="4"/>
  <c r="G25" i="4"/>
  <c r="B20" i="4"/>
  <c r="Q31" i="4" l="1"/>
  <c r="Q28" i="4"/>
  <c r="Q26" i="4"/>
  <c r="Q16" i="4"/>
  <c r="Q13" i="4"/>
  <c r="Q8" i="4"/>
  <c r="Q6" i="4"/>
  <c r="G7" i="4" l="1"/>
  <c r="G33" i="4" l="1"/>
  <c r="G34" i="4"/>
  <c r="G35" i="4"/>
  <c r="G36" i="4"/>
  <c r="G37" i="4"/>
  <c r="G38" i="4"/>
  <c r="G32" i="4"/>
  <c r="G30" i="4"/>
  <c r="G29" i="4"/>
  <c r="G27" i="4"/>
  <c r="G22" i="4"/>
  <c r="G23" i="4"/>
  <c r="G24" i="4"/>
  <c r="G21" i="4"/>
  <c r="G18" i="4"/>
  <c r="G19" i="4"/>
  <c r="G17" i="4"/>
  <c r="G15" i="4"/>
  <c r="G14" i="4"/>
  <c r="G10" i="4"/>
  <c r="G11" i="4"/>
  <c r="G9" i="4"/>
  <c r="K23" i="4"/>
  <c r="K24" i="4"/>
  <c r="K33" i="4"/>
  <c r="K34" i="4"/>
  <c r="K35" i="4"/>
  <c r="K36" i="4"/>
  <c r="K37" i="4"/>
  <c r="K38" i="4"/>
  <c r="K32" i="4"/>
  <c r="K30" i="4"/>
  <c r="K29" i="4"/>
  <c r="K27" i="4"/>
  <c r="K22" i="4"/>
  <c r="K21" i="4"/>
  <c r="K18" i="4"/>
  <c r="K19" i="4"/>
  <c r="K17" i="4"/>
  <c r="K15" i="4"/>
  <c r="K14" i="4"/>
  <c r="K10" i="4"/>
  <c r="K11" i="4"/>
  <c r="K12" i="4"/>
  <c r="K9" i="4"/>
  <c r="K7" i="4"/>
  <c r="K6" i="4"/>
  <c r="L31" i="4"/>
  <c r="M31" i="4"/>
  <c r="N31" i="4"/>
  <c r="P31" i="4"/>
  <c r="L28" i="4"/>
  <c r="M28" i="4"/>
  <c r="N28" i="4"/>
  <c r="P28" i="4"/>
  <c r="F28" i="4"/>
  <c r="B28" i="4"/>
  <c r="L26" i="4"/>
  <c r="M26" i="4"/>
  <c r="N26" i="4"/>
  <c r="P26" i="4"/>
  <c r="F26" i="4"/>
  <c r="B26" i="4"/>
  <c r="L20" i="4"/>
  <c r="N20" i="4"/>
  <c r="F20" i="4"/>
  <c r="O37" i="4"/>
  <c r="O38" i="4"/>
  <c r="L16" i="4"/>
  <c r="M16" i="4"/>
  <c r="N16" i="4"/>
  <c r="P16" i="4"/>
  <c r="F16" i="4"/>
  <c r="B16" i="4"/>
  <c r="L8" i="4"/>
  <c r="L6" i="4"/>
  <c r="L13" i="4"/>
  <c r="M13" i="4"/>
  <c r="N13" i="4"/>
  <c r="P13" i="4"/>
  <c r="F13" i="4"/>
  <c r="B13" i="4"/>
  <c r="P8" i="4"/>
  <c r="N8" i="4"/>
  <c r="M8" i="4"/>
  <c r="F8" i="4"/>
  <c r="B8" i="4"/>
  <c r="N6" i="4"/>
  <c r="P6" i="4"/>
  <c r="M6" i="4"/>
  <c r="F6" i="4"/>
  <c r="B6" i="4"/>
  <c r="F31" i="4"/>
  <c r="B31" i="4"/>
  <c r="J9" i="4"/>
  <c r="J10" i="4"/>
  <c r="J11" i="4"/>
  <c r="J12" i="4"/>
  <c r="J14" i="4"/>
  <c r="J15" i="4"/>
  <c r="J17" i="4"/>
  <c r="J18" i="4"/>
  <c r="J19" i="4"/>
  <c r="J21" i="4"/>
  <c r="J22" i="4"/>
  <c r="J23" i="4"/>
  <c r="J24" i="4"/>
  <c r="J27" i="4"/>
  <c r="J26" i="4" s="1"/>
  <c r="J29" i="4"/>
  <c r="J30" i="4"/>
  <c r="J32" i="4"/>
  <c r="J33" i="4"/>
  <c r="J34" i="4"/>
  <c r="J35" i="4"/>
  <c r="J37" i="4"/>
  <c r="J38" i="4"/>
  <c r="J7" i="4"/>
  <c r="J6" i="4" s="1"/>
  <c r="O9" i="4"/>
  <c r="O10" i="4"/>
  <c r="O11" i="4"/>
  <c r="O12" i="4"/>
  <c r="O14" i="4"/>
  <c r="O15" i="4"/>
  <c r="O17" i="4"/>
  <c r="O18" i="4"/>
  <c r="O19" i="4"/>
  <c r="O21" i="4"/>
  <c r="O22" i="4"/>
  <c r="O23" i="4"/>
  <c r="O24" i="4"/>
  <c r="O27" i="4"/>
  <c r="O26" i="4" s="1"/>
  <c r="O29" i="4"/>
  <c r="O30" i="4"/>
  <c r="O32" i="4"/>
  <c r="O33" i="4"/>
  <c r="O34" i="4"/>
  <c r="O35" i="4"/>
  <c r="O6" i="4"/>
  <c r="J13" i="4" l="1"/>
  <c r="K8" i="4"/>
  <c r="O13" i="4"/>
  <c r="O28" i="4"/>
  <c r="O8" i="4"/>
  <c r="O16" i="4"/>
  <c r="J16" i="4"/>
  <c r="J28" i="4"/>
  <c r="L5" i="4"/>
  <c r="K5" i="4"/>
  <c r="J8" i="4"/>
  <c r="J36" i="4"/>
  <c r="J31" i="4" s="1"/>
  <c r="P5" i="4"/>
  <c r="O36" i="4" l="1"/>
  <c r="O31" i="4" s="1"/>
  <c r="J5" i="4"/>
  <c r="M5" i="4"/>
  <c r="N5" i="4"/>
  <c r="O5" i="4"/>
  <c r="B5" i="4"/>
</calcChain>
</file>

<file path=xl/sharedStrings.xml><?xml version="1.0" encoding="utf-8"?>
<sst xmlns="http://schemas.openxmlformats.org/spreadsheetml/2006/main" count="155" uniqueCount="95">
  <si>
    <t>부서명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</si>
  <si>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</si>
  <si>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</si>
  <si>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</si>
  <si>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명</t>
    <phoneticPr fontId="1" type="noConversion"/>
  </si>
  <si>
    <t>(단위 : 천원)</t>
    <phoneticPr fontId="1" type="noConversion"/>
  </si>
  <si>
    <t>과목명</t>
    <phoneticPr fontId="1" type="noConversion"/>
  </si>
  <si>
    <t>농정과</t>
  </si>
  <si>
    <t>민간경상사업보조</t>
  </si>
  <si>
    <t>민간자본사업보조</t>
  </si>
  <si>
    <t>민간행사사업보조</t>
  </si>
  <si>
    <t>주민복지과</t>
  </si>
  <si>
    <t>새마을경제과</t>
  </si>
  <si>
    <t>문화관광과</t>
  </si>
  <si>
    <t>문화체육사업소</t>
  </si>
  <si>
    <t>지역개발방안 정책연구 포럼 개최</t>
  </si>
  <si>
    <t>월남참전유공자회 운영비 지원</t>
  </si>
  <si>
    <t>석정리경로당 리모델링</t>
  </si>
  <si>
    <t>경로당 보수</t>
  </si>
  <si>
    <t>격대문화 모범가족 시상</t>
  </si>
  <si>
    <t>이장 역량강화</t>
  </si>
  <si>
    <t>영어 말하기대회</t>
  </si>
  <si>
    <t>새마을지도자 한마음대회 지원</t>
  </si>
  <si>
    <t>바르게살기운동 한마음대회 지원</t>
  </si>
  <si>
    <t>한국자유총연맹 한마음대회 지원</t>
  </si>
  <si>
    <t>문화정보센터 문화정보교류사업 지원</t>
  </si>
  <si>
    <t>예천문화원 복합기 구입</t>
  </si>
  <si>
    <t>실크로드 경주 2015 시군 문화의 날 행사 참가지원</t>
  </si>
  <si>
    <t>2015 경상북도 마을이야기 박람회 참가지원</t>
  </si>
  <si>
    <t>수출농가 고품질 상품화 자재
(반사필름) 지원</t>
  </si>
  <si>
    <t>농심나눔쉼터 설치</t>
  </si>
  <si>
    <t>농촌지도자 한마음대회 지원</t>
  </si>
  <si>
    <t>예천군수배 생활체육 배구대회 개최 경비 지원</t>
  </si>
  <si>
    <t>읍.면체육대회 개최경비 지원</t>
  </si>
  <si>
    <t>도지사기 테니스대회 개최경비 지원</t>
  </si>
  <si>
    <t>예천군수배 축구대회 개최경비 지원</t>
  </si>
  <si>
    <t>국민생활체육 전국클럽리그 테니스대회 개최경비 지원</t>
  </si>
  <si>
    <t>예천 태권도 시범단 출전경비</t>
  </si>
  <si>
    <t>생활체육회 연대(사회대) 구입</t>
  </si>
  <si>
    <t>기획감사실</t>
  </si>
  <si>
    <t>총무과</t>
  </si>
  <si>
    <t>농업기술센터</t>
  </si>
  <si>
    <t>민간단체법정운영비보조</t>
  </si>
  <si>
    <t>2회</t>
  </si>
  <si>
    <t>1식</t>
  </si>
  <si>
    <t>31개소</t>
  </si>
  <si>
    <t>1회</t>
  </si>
  <si>
    <t>300롤</t>
  </si>
  <si>
    <t>제1회 추가경정예산 보조사업 예산편성 심의 조서</t>
    <phoneticPr fontId="1" type="noConversion"/>
  </si>
  <si>
    <t>소계</t>
    <phoneticPr fontId="1" type="noConversion"/>
  </si>
  <si>
    <t>2014년도
지원액</t>
    <phoneticPr fontId="1" type="noConversion"/>
  </si>
  <si>
    <t>사업량</t>
    <phoneticPr fontId="1" type="noConversion"/>
  </si>
  <si>
    <t>사 업 내용</t>
    <phoneticPr fontId="1" type="noConversion"/>
  </si>
  <si>
    <t>요구액</t>
    <phoneticPr fontId="1" type="noConversion"/>
  </si>
  <si>
    <t>계</t>
    <phoneticPr fontId="1" type="noConversion"/>
  </si>
  <si>
    <t>경로당보수10,000*31개소</t>
    <phoneticPr fontId="1" type="noConversion"/>
  </si>
  <si>
    <t>리모델링 35,000*1개소</t>
    <phoneticPr fontId="1" type="noConversion"/>
  </si>
  <si>
    <t>1개소</t>
    <phoneticPr fontId="1" type="noConversion"/>
  </si>
  <si>
    <t>재원비율(%)</t>
    <phoneticPr fontId="1" type="noConversion"/>
  </si>
  <si>
    <t>2015년도
기정액</t>
    <phoneticPr fontId="1" type="noConversion"/>
  </si>
  <si>
    <t>보조</t>
    <phoneticPr fontId="1" type="noConversion"/>
  </si>
  <si>
    <t>자부담</t>
    <phoneticPr fontId="1" type="noConversion"/>
  </si>
  <si>
    <t>계</t>
    <phoneticPr fontId="1" type="noConversion"/>
  </si>
  <si>
    <t>보조금(A)</t>
    <phoneticPr fontId="1" type="noConversion"/>
  </si>
  <si>
    <t>자부담(B)</t>
    <phoneticPr fontId="1" type="noConversion"/>
  </si>
  <si>
    <t>사업비
(C=A+B)</t>
    <phoneticPr fontId="1" type="noConversion"/>
  </si>
  <si>
    <t>연대 500*2식</t>
    <phoneticPr fontId="1" type="noConversion"/>
  </si>
  <si>
    <t>2식</t>
    <phoneticPr fontId="1" type="noConversion"/>
  </si>
  <si>
    <t>건강실천 강연회,의식행사 등</t>
    <phoneticPr fontId="1" type="noConversion"/>
  </si>
  <si>
    <t>안보관련 특강,의식행사 등</t>
    <phoneticPr fontId="1" type="noConversion"/>
  </si>
  <si>
    <t>특강,의식행사,우수지도자 표창 등</t>
    <phoneticPr fontId="1" type="noConversion"/>
  </si>
  <si>
    <t>각종수당, 기념품, 트로피 제작, 수상자연수 특전 등</t>
    <phoneticPr fontId="1" type="noConversion"/>
  </si>
  <si>
    <t>포럼개최 7,500*2회</t>
    <phoneticPr fontId="1" type="noConversion"/>
  </si>
  <si>
    <t>장학금(6명) 3,000, 상패제작 등</t>
    <phoneticPr fontId="1" type="noConversion"/>
  </si>
  <si>
    <t>웹사이트 및 DB구축
지역문화 홍보 및 교류사업 등</t>
    <phoneticPr fontId="1" type="noConversion"/>
  </si>
  <si>
    <t>복합기 5,000*1식</t>
    <phoneticPr fontId="1" type="noConversion"/>
  </si>
  <si>
    <t>민간행사사업보조</t>
    <phoneticPr fontId="1" type="noConversion"/>
  </si>
  <si>
    <t>홍보리플렛, 홍보전시물 제작 등
마을문화 체험부스, 마당극 공연 등</t>
    <phoneticPr fontId="1" type="noConversion"/>
  </si>
  <si>
    <t>차량임차
공연팀 지원 등</t>
    <phoneticPr fontId="1" type="noConversion"/>
  </si>
  <si>
    <t>반사필름 116,000원*270롤</t>
    <phoneticPr fontId="1" type="noConversion"/>
  </si>
  <si>
    <t>역량강화 교육, 체육대회개최 등</t>
    <phoneticPr fontId="1" type="noConversion"/>
  </si>
  <si>
    <t>식대 750, 차량임차 2,250</t>
    <phoneticPr fontId="1" type="noConversion"/>
  </si>
  <si>
    <t>배구공, 현수막 제작, 초청장 등</t>
    <phoneticPr fontId="1" type="noConversion"/>
  </si>
  <si>
    <t>트로피제작, 초청장, 기타소모품 등</t>
    <phoneticPr fontId="1" type="noConversion"/>
  </si>
  <si>
    <t>리플렛제작, 현수막제작
시합구 및 경기용품구입비 등</t>
    <phoneticPr fontId="1" type="noConversion"/>
  </si>
  <si>
    <t>현수막제작, 연습용소모품 구입 등</t>
    <phoneticPr fontId="1" type="noConversion"/>
  </si>
  <si>
    <t>트로피제작, 팜플렛제작, 현수막
시합구 및 경기용품구입 등</t>
    <phoneticPr fontId="1" type="noConversion"/>
  </si>
  <si>
    <t>강사료 및 이벤트 등</t>
    <phoneticPr fontId="1" type="noConversion"/>
  </si>
  <si>
    <t>계(8개부서)</t>
    <phoneticPr fontId="1" type="noConversion"/>
  </si>
  <si>
    <t>2개소</t>
    <phoneticPr fontId="1" type="noConversion"/>
  </si>
  <si>
    <t>육각정자 10,000*2개소</t>
    <phoneticPr fontId="1" type="noConversion"/>
  </si>
  <si>
    <t>읍면체육대회 : 9개읍면</t>
    <phoneticPr fontId="1" type="noConversion"/>
  </si>
  <si>
    <t>용문사 윤장대 다큐멘터리 제작</t>
    <phoneticPr fontId="1" type="noConversion"/>
  </si>
  <si>
    <t>1식</t>
    <phoneticPr fontId="1" type="noConversion"/>
  </si>
  <si>
    <t>다큐멘터리 제작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</si>
</sst>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5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6"/>
      <name val="맑은 고딕"/>
      <family val="3"/>
      <charset val="129"/>
      <scheme val="major"/>
    </font>
    <font>
      <sz val="18"/>
      <name val="맑은고딕"/>
      <family val="3"/>
      <charset val="129"/>
    </font>
    <font>
      <sz val="18"/>
      <color rgb="FF000000"/>
      <name val="맑은 고딕"/>
      <family val="3"/>
      <charset val="129"/>
      <scheme val="major"/>
    </font>
    <font>
      <sz val="16"/>
      <color rgb="FF000000"/>
      <name val="맑은 고딕"/>
      <family val="3"/>
      <charset val="129"/>
      <scheme val="major"/>
    </font>
    <font>
      <sz val="16"/>
      <color theme="1"/>
      <name val="맑은고딕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gray125">
        <bgColor theme="7" tint="0.3999450666829432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0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5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4" fillId="8" borderId="5" applyNumberFormat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" fillId="10" borderId="9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  <xf numFmtId="0" fontId="14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8" borderId="5" applyNumberFormat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14" fillId="10" borderId="9" applyNumberFormat="0" applyFont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9" borderId="8" applyNumberFormat="0" applyAlignment="0" applyProtection="0">
      <alignment vertical="center"/>
    </xf>
    <xf numFmtId="41" fontId="31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>
      <alignment vertical="center"/>
    </xf>
    <xf numFmtId="0" fontId="39" fillId="0" borderId="7" applyNumberFormat="0" applyFill="0" applyAlignment="0" applyProtection="0">
      <alignment vertical="center"/>
    </xf>
    <xf numFmtId="0" fontId="40" fillId="0" borderId="10" applyNumberFormat="0" applyFill="0" applyAlignment="0" applyProtection="0">
      <alignment vertical="center"/>
    </xf>
    <xf numFmtId="0" fontId="41" fillId="7" borderId="5" applyNumberFormat="0" applyAlignment="0" applyProtection="0">
      <alignment vertical="center"/>
    </xf>
    <xf numFmtId="0" fontId="43" fillId="0" borderId="2" applyNumberFormat="0" applyFill="0" applyAlignment="0" applyProtection="0">
      <alignment vertical="center"/>
    </xf>
    <xf numFmtId="0" fontId="44" fillId="0" borderId="3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7" fillId="8" borderId="6" applyNumberFormat="0" applyAlignment="0" applyProtection="0">
      <alignment vertical="center"/>
    </xf>
    <xf numFmtId="0" fontId="14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0" fillId="0" borderId="0" xfId="0" applyFont="1" applyBorder="1" applyAlignment="1">
      <alignment horizontal="center" vertical="center"/>
    </xf>
    <xf numFmtId="41" fontId="8" fillId="0" borderId="1" xfId="1" applyFont="1" applyBorder="1" applyAlignment="1">
      <alignment horizontal="right" vertical="center" wrapText="1"/>
    </xf>
    <xf numFmtId="0" fontId="48" fillId="0" borderId="1" xfId="88" applyNumberFormat="1" applyFont="1" applyFill="1" applyBorder="1" applyAlignment="1">
      <alignment horizontal="left" vertical="center" wrapText="1"/>
    </xf>
    <xf numFmtId="41" fontId="50" fillId="2" borderId="1" xfId="1" applyFont="1" applyFill="1" applyBorder="1" applyAlignment="1">
      <alignment horizontal="right" vertical="center" wrapText="1"/>
    </xf>
    <xf numFmtId="41" fontId="51" fillId="3" borderId="1" xfId="1" applyFont="1" applyFill="1" applyBorder="1" applyAlignment="1">
      <alignment horizontal="right" vertical="center" wrapText="1"/>
    </xf>
    <xf numFmtId="0" fontId="48" fillId="0" borderId="1" xfId="77" applyNumberFormat="1" applyFont="1" applyFill="1" applyBorder="1" applyAlignment="1">
      <alignment horizontal="distributed" vertical="center"/>
    </xf>
    <xf numFmtId="0" fontId="49" fillId="0" borderId="1" xfId="44" applyNumberFormat="1" applyFont="1" applyFill="1" applyBorder="1" applyAlignment="1">
      <alignment horizontal="center" vertical="center"/>
    </xf>
    <xf numFmtId="37" fontId="49" fillId="0" borderId="1" xfId="44" applyNumberFormat="1" applyFont="1" applyFill="1" applyBorder="1" applyAlignment="1">
      <alignment horizontal="center" vertical="center" shrinkToFit="1"/>
    </xf>
    <xf numFmtId="0" fontId="48" fillId="0" borderId="1" xfId="89" applyNumberFormat="1" applyFont="1" applyFill="1" applyBorder="1" applyAlignment="1">
      <alignment horizontal="distributed" vertical="center"/>
    </xf>
    <xf numFmtId="41" fontId="7" fillId="0" borderId="1" xfId="1" applyFont="1" applyBorder="1" applyAlignment="1">
      <alignment horizontal="right" vertical="center" wrapText="1"/>
    </xf>
    <xf numFmtId="0" fontId="49" fillId="0" borderId="1" xfId="44" applyNumberFormat="1" applyFont="1" applyFill="1" applyBorder="1" applyAlignment="1">
      <alignment horizontal="center" vertical="center" shrinkToFit="1"/>
    </xf>
    <xf numFmtId="0" fontId="12" fillId="0" borderId="0" xfId="0" applyFont="1">
      <alignment vertical="center"/>
    </xf>
    <xf numFmtId="41" fontId="48" fillId="0" borderId="1" xfId="2" applyFont="1" applyFill="1" applyBorder="1" applyAlignment="1">
      <alignment horizontal="right" vertical="center"/>
    </xf>
    <xf numFmtId="176" fontId="49" fillId="0" borderId="1" xfId="88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1" fontId="49" fillId="0" borderId="1" xfId="2" applyFont="1" applyFill="1" applyBorder="1" applyAlignment="1">
      <alignment horizontal="left" vertical="center"/>
    </xf>
    <xf numFmtId="41" fontId="8" fillId="3" borderId="1" xfId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1" fontId="8" fillId="2" borderId="1" xfId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49" fillId="0" borderId="1" xfId="2" applyNumberFormat="1" applyFont="1" applyFill="1" applyBorder="1" applyAlignment="1">
      <alignment horizontal="right" vertical="center"/>
    </xf>
    <xf numFmtId="37" fontId="52" fillId="0" borderId="1" xfId="44" applyNumberFormat="1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center" vertical="center"/>
    </xf>
    <xf numFmtId="0" fontId="52" fillId="0" borderId="1" xfId="44" applyNumberFormat="1" applyFont="1" applyFill="1" applyBorder="1" applyAlignment="1">
      <alignment horizontal="left" vertical="center" shrinkToFit="1"/>
    </xf>
    <xf numFmtId="0" fontId="52" fillId="0" borderId="1" xfId="44" applyNumberFormat="1" applyFont="1" applyFill="1" applyBorder="1" applyAlignment="1">
      <alignment horizontal="left" vertical="center" wrapText="1" shrinkToFit="1"/>
    </xf>
    <xf numFmtId="0" fontId="52" fillId="0" borderId="1" xfId="44" applyNumberFormat="1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52" fillId="0" borderId="1" xfId="44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35" borderId="11" xfId="0" applyFont="1" applyFill="1" applyBorder="1" applyAlignment="1">
      <alignment horizontal="center" vertical="center"/>
    </xf>
    <xf numFmtId="0" fontId="11" fillId="35" borderId="12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</cellXfs>
  <cellStyles count="90">
    <cellStyle name="20% - 강조색1" xfId="21" builtinId="30" customBuiltin="1"/>
    <cellStyle name="20% - 강조색1 2" xfId="45"/>
    <cellStyle name="20% - 강조색2" xfId="25" builtinId="34" customBuiltin="1"/>
    <cellStyle name="20% - 강조색2 2" xfId="46"/>
    <cellStyle name="20% - 강조색3" xfId="29" builtinId="38" customBuiltin="1"/>
    <cellStyle name="20% - 강조색3 2" xfId="47"/>
    <cellStyle name="20% - 강조색4" xfId="33" builtinId="42" customBuiltin="1"/>
    <cellStyle name="20% - 강조색4 2" xfId="48"/>
    <cellStyle name="20% - 강조색5" xfId="37" builtinId="46" customBuiltin="1"/>
    <cellStyle name="20% - 강조색5 2" xfId="49"/>
    <cellStyle name="20% - 강조색6" xfId="41" builtinId="50" customBuiltin="1"/>
    <cellStyle name="20% - 강조색6 2" xfId="50"/>
    <cellStyle name="40% - 강조색1" xfId="22" builtinId="31" customBuiltin="1"/>
    <cellStyle name="40% - 강조색1 2" xfId="51"/>
    <cellStyle name="40% - 강조색2" xfId="26" builtinId="35" customBuiltin="1"/>
    <cellStyle name="40% - 강조색2 2" xfId="52"/>
    <cellStyle name="40% - 강조색3" xfId="30" builtinId="39" customBuiltin="1"/>
    <cellStyle name="40% - 강조색3 2" xfId="53"/>
    <cellStyle name="40% - 강조색4" xfId="34" builtinId="43" customBuiltin="1"/>
    <cellStyle name="40% - 강조색4 2" xfId="54"/>
    <cellStyle name="40% - 강조색5" xfId="38" builtinId="47" customBuiltin="1"/>
    <cellStyle name="40% - 강조색5 2" xfId="55"/>
    <cellStyle name="40% - 강조색6" xfId="42" builtinId="51" customBuiltin="1"/>
    <cellStyle name="40% - 강조색6 2" xfId="56"/>
    <cellStyle name="60% - 강조색1" xfId="23" builtinId="32" customBuiltin="1"/>
    <cellStyle name="60% - 강조색1 2" xfId="57"/>
    <cellStyle name="60% - 강조색2" xfId="27" builtinId="36" customBuiltin="1"/>
    <cellStyle name="60% - 강조색2 2" xfId="58"/>
    <cellStyle name="60% - 강조색3" xfId="31" builtinId="40" customBuiltin="1"/>
    <cellStyle name="60% - 강조색3 2" xfId="59"/>
    <cellStyle name="60% - 강조색4" xfId="35" builtinId="44" customBuiltin="1"/>
    <cellStyle name="60% - 강조색4 2" xfId="60"/>
    <cellStyle name="60% - 강조색5" xfId="39" builtinId="48" customBuiltin="1"/>
    <cellStyle name="60% - 강조색5 2" xfId="61"/>
    <cellStyle name="60% - 강조색6" xfId="43" builtinId="52" customBuiltin="1"/>
    <cellStyle name="60% - 강조색6 2" xfId="62"/>
    <cellStyle name="강조색1" xfId="20" builtinId="29" customBuiltin="1"/>
    <cellStyle name="강조색1 2" xfId="63"/>
    <cellStyle name="강조색2" xfId="24" builtinId="33" customBuiltin="1"/>
    <cellStyle name="강조색2 2" xfId="64"/>
    <cellStyle name="강조색3" xfId="28" builtinId="37" customBuiltin="1"/>
    <cellStyle name="강조색3 2" xfId="65"/>
    <cellStyle name="강조색4" xfId="32" builtinId="41" customBuiltin="1"/>
    <cellStyle name="강조색4 2" xfId="66"/>
    <cellStyle name="강조색5" xfId="36" builtinId="45" customBuiltin="1"/>
    <cellStyle name="강조색5 2" xfId="67"/>
    <cellStyle name="강조색6" xfId="40" builtinId="49" customBuiltin="1"/>
    <cellStyle name="강조색6 2" xfId="68"/>
    <cellStyle name="경고문" xfId="16" builtinId="11" customBuiltin="1"/>
    <cellStyle name="경고문 2" xfId="69"/>
    <cellStyle name="계산" xfId="13" builtinId="22" customBuiltin="1"/>
    <cellStyle name="계산 2" xfId="70"/>
    <cellStyle name="나쁨" xfId="9" builtinId="27" customBuiltin="1"/>
    <cellStyle name="나쁨 2" xfId="71"/>
    <cellStyle name="메모" xfId="17" builtinId="10" customBuiltin="1"/>
    <cellStyle name="메모 2" xfId="72"/>
    <cellStyle name="보통" xfId="10" builtinId="28" customBuiltin="1"/>
    <cellStyle name="보통 2" xfId="73"/>
    <cellStyle name="설명 텍스트" xfId="18" builtinId="53" customBuiltin="1"/>
    <cellStyle name="설명 텍스트 2" xfId="74"/>
    <cellStyle name="셀 확인" xfId="15" builtinId="23" customBuiltin="1"/>
    <cellStyle name="셀 확인 2" xfId="75"/>
    <cellStyle name="쉼표 [0]" xfId="1" builtinId="6"/>
    <cellStyle name="쉼표 [0] 2" xfId="2"/>
    <cellStyle name="쉼표 [0] 3" xfId="76"/>
    <cellStyle name="연결된 셀" xfId="14" builtinId="24" customBuiltin="1"/>
    <cellStyle name="연결된 셀 2" xfId="78"/>
    <cellStyle name="요약" xfId="19" builtinId="25" customBuiltin="1"/>
    <cellStyle name="요약 2" xfId="79"/>
    <cellStyle name="입력" xfId="11" builtinId="20" customBuiltin="1"/>
    <cellStyle name="입력 2" xfId="80"/>
    <cellStyle name="제목" xfId="3" builtinId="15" customBuiltin="1"/>
    <cellStyle name="제목 1" xfId="4" builtinId="16" customBuiltin="1"/>
    <cellStyle name="제목 1 2" xfId="81"/>
    <cellStyle name="제목 2" xfId="5" builtinId="17" customBuiltin="1"/>
    <cellStyle name="제목 2 2" xfId="82"/>
    <cellStyle name="제목 3" xfId="6" builtinId="18" customBuiltin="1"/>
    <cellStyle name="제목 3 2" xfId="83"/>
    <cellStyle name="제목 4" xfId="7" builtinId="19" customBuiltin="1"/>
    <cellStyle name="제목 4 2" xfId="84"/>
    <cellStyle name="제목 5" xfId="85"/>
    <cellStyle name="좋음" xfId="8" builtinId="26" customBuiltin="1"/>
    <cellStyle name="좋음 2" xfId="86"/>
    <cellStyle name="출력" xfId="12" builtinId="21" customBuiltin="1"/>
    <cellStyle name="출력 2" xfId="87"/>
    <cellStyle name="표준" xfId="0" builtinId="0"/>
    <cellStyle name="표준 2" xfId="88"/>
    <cellStyle name="표준 3" xfId="44"/>
    <cellStyle name="표준 4" xfId="77"/>
    <cellStyle name="표준 5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75"/>
  <sheetViews>
    <sheetView tabSelected="1" view="pageBreakPreview" zoomScale="55" zoomScaleNormal="85" zoomScaleSheetLayoutView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N5" sqref="N5"/>
    </sheetView>
  </sheetViews>
  <sheetFormatPr defaultRowHeight="26.25"/>
  <cols>
    <col min="1" max="1" width="20.875" customWidth="1"/>
    <col min="2" max="2" width="43.625" customWidth="1"/>
    <col min="3" max="3" width="18.25" customWidth="1"/>
    <col min="4" max="4" width="12.375" customWidth="1"/>
    <col min="5" max="5" width="46.25" customWidth="1"/>
    <col min="6" max="6" width="20.625" customWidth="1"/>
    <col min="7" max="9" width="13.125" customWidth="1"/>
    <col min="10" max="15" width="20.625" customWidth="1"/>
    <col min="16" max="16" width="20.625" style="12" customWidth="1"/>
    <col min="17" max="17" width="20.625" customWidth="1"/>
  </cols>
  <sheetData>
    <row r="1" spans="1:17" ht="77.25" customHeight="1">
      <c r="A1" s="37" t="s">
        <v>48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52.5" customHeight="1">
      <c r="A2" s="1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6" t="s">
        <v>5</v>
      </c>
      <c r="Q2" s="36"/>
    </row>
    <row r="3" spans="1:17" ht="52.5" customHeight="1">
      <c r="A3" s="38" t="s">
        <v>0</v>
      </c>
      <c r="B3" s="38" t="s">
        <v>4</v>
      </c>
      <c r="C3" s="38" t="s">
        <v>6</v>
      </c>
      <c r="D3" s="38" t="s">
        <v>51</v>
      </c>
      <c r="E3" s="38" t="s">
        <v>52</v>
      </c>
      <c r="F3" s="42" t="s">
        <v>50</v>
      </c>
      <c r="G3" s="46" t="s">
        <v>58</v>
      </c>
      <c r="H3" s="46"/>
      <c r="I3" s="46"/>
      <c r="J3" s="42" t="s">
        <v>65</v>
      </c>
      <c r="K3" s="43" t="s">
        <v>63</v>
      </c>
      <c r="L3" s="44"/>
      <c r="M3" s="45"/>
      <c r="N3" s="38" t="s">
        <v>64</v>
      </c>
      <c r="O3" s="38" t="s">
        <v>1</v>
      </c>
      <c r="P3" s="38" t="s">
        <v>3</v>
      </c>
      <c r="Q3" s="40" t="s">
        <v>2</v>
      </c>
    </row>
    <row r="4" spans="1:17" ht="60.75" customHeight="1">
      <c r="A4" s="39"/>
      <c r="B4" s="39"/>
      <c r="C4" s="39"/>
      <c r="D4" s="39"/>
      <c r="E4" s="39"/>
      <c r="F4" s="47"/>
      <c r="G4" s="26" t="s">
        <v>62</v>
      </c>
      <c r="H4" s="26" t="s">
        <v>60</v>
      </c>
      <c r="I4" s="26" t="s">
        <v>61</v>
      </c>
      <c r="J4" s="39"/>
      <c r="K4" s="27" t="s">
        <v>54</v>
      </c>
      <c r="L4" s="26" t="s">
        <v>59</v>
      </c>
      <c r="M4" s="26" t="s">
        <v>53</v>
      </c>
      <c r="N4" s="39"/>
      <c r="O4" s="39"/>
      <c r="P4" s="39"/>
      <c r="Q4" s="41"/>
    </row>
    <row r="5" spans="1:17" ht="46.9" customHeight="1">
      <c r="A5" s="25" t="s">
        <v>88</v>
      </c>
      <c r="B5" s="24">
        <f>SUBTOTAL(103,B6:B154)</f>
        <v>25</v>
      </c>
      <c r="C5" s="23"/>
      <c r="D5" s="23"/>
      <c r="E5" s="22"/>
      <c r="F5" s="21">
        <f>SUBTOTAL(9,F6:F154)</f>
        <v>577000</v>
      </c>
      <c r="G5" s="21"/>
      <c r="H5" s="21"/>
      <c r="I5" s="21"/>
      <c r="J5" s="21">
        <f t="shared" ref="J5:P5" si="0">SUBTOTAL(9,J6:J154)</f>
        <v>736792</v>
      </c>
      <c r="K5" s="21">
        <f t="shared" si="0"/>
        <v>723132</v>
      </c>
      <c r="L5" s="21">
        <f t="shared" si="0"/>
        <v>284132</v>
      </c>
      <c r="M5" s="21">
        <f t="shared" si="0"/>
        <v>439000</v>
      </c>
      <c r="N5" s="21">
        <f t="shared" si="0"/>
        <v>13660</v>
      </c>
      <c r="O5" s="21">
        <f t="shared" si="0"/>
        <v>431500</v>
      </c>
      <c r="P5" s="4">
        <f t="shared" si="0"/>
        <v>323500</v>
      </c>
      <c r="Q5" s="4">
        <f>SUBTOTAL(9,Q6:Q154)</f>
        <v>323500</v>
      </c>
    </row>
    <row r="6" spans="1:17" ht="42" customHeight="1">
      <c r="A6" s="20" t="s">
        <v>49</v>
      </c>
      <c r="B6" s="16">
        <f>SUBTOTAL(103,B7:B7)</f>
        <v>1</v>
      </c>
      <c r="C6" s="16"/>
      <c r="D6" s="16"/>
      <c r="E6" s="19"/>
      <c r="F6" s="18">
        <f>SUBTOTAL(9,F7:F7)</f>
        <v>0</v>
      </c>
      <c r="G6" s="18"/>
      <c r="H6" s="18"/>
      <c r="I6" s="18"/>
      <c r="J6" s="18">
        <f>SUBTOTAL(9,J7:J7)</f>
        <v>15000</v>
      </c>
      <c r="K6" s="18">
        <f>SUBTOTAL(9,K7:K7)</f>
        <v>15000</v>
      </c>
      <c r="L6" s="18">
        <f>SUBTOTAL(9,L7:L7)</f>
        <v>0</v>
      </c>
      <c r="M6" s="18">
        <f>SUBTOTAL(9,M7:M7)</f>
        <v>15000</v>
      </c>
      <c r="N6" s="18">
        <f t="shared" ref="N6:Q6" si="1">SUBTOTAL(9,N7:N7)</f>
        <v>0</v>
      </c>
      <c r="O6" s="18">
        <f t="shared" si="1"/>
        <v>7500</v>
      </c>
      <c r="P6" s="5">
        <f t="shared" si="1"/>
        <v>7500</v>
      </c>
      <c r="Q6" s="5">
        <f t="shared" si="1"/>
        <v>7500</v>
      </c>
    </row>
    <row r="7" spans="1:17" ht="49.5" customHeight="1">
      <c r="A7" s="6" t="s">
        <v>39</v>
      </c>
      <c r="B7" s="3" t="s">
        <v>15</v>
      </c>
      <c r="C7" s="9" t="s">
        <v>76</v>
      </c>
      <c r="D7" s="8" t="s">
        <v>43</v>
      </c>
      <c r="E7" s="29" t="s">
        <v>72</v>
      </c>
      <c r="F7" s="17">
        <v>0</v>
      </c>
      <c r="G7" s="28">
        <f>SUM(H7:I7)</f>
        <v>1</v>
      </c>
      <c r="H7" s="28">
        <v>1</v>
      </c>
      <c r="I7" s="28"/>
      <c r="J7" s="10">
        <f>SUM(L7:N7)</f>
        <v>15000</v>
      </c>
      <c r="K7" s="10">
        <f>SUM(L7:M7)</f>
        <v>15000</v>
      </c>
      <c r="L7" s="17">
        <v>0</v>
      </c>
      <c r="M7" s="14">
        <v>15000</v>
      </c>
      <c r="N7" s="10">
        <v>0</v>
      </c>
      <c r="O7" s="10">
        <v>7500</v>
      </c>
      <c r="P7" s="13">
        <v>7500</v>
      </c>
      <c r="Q7" s="13">
        <v>7500</v>
      </c>
    </row>
    <row r="8" spans="1:17" ht="50.1" customHeight="1">
      <c r="A8" s="20" t="s">
        <v>49</v>
      </c>
      <c r="B8" s="16">
        <f>SUBTOTAL(103,B9:B12)</f>
        <v>4</v>
      </c>
      <c r="C8" s="16"/>
      <c r="D8" s="16"/>
      <c r="E8" s="30"/>
      <c r="F8" s="18">
        <f>SUBTOTAL(9,F9:F12)</f>
        <v>315000</v>
      </c>
      <c r="G8" s="18"/>
      <c r="H8" s="18"/>
      <c r="I8" s="18"/>
      <c r="J8" s="18">
        <f t="shared" ref="J8:P8" si="2">SUBTOTAL(9,J9:J12)</f>
        <v>362000</v>
      </c>
      <c r="K8" s="18">
        <f t="shared" si="2"/>
        <v>362000</v>
      </c>
      <c r="L8" s="18">
        <f t="shared" si="2"/>
        <v>212000</v>
      </c>
      <c r="M8" s="18">
        <f t="shared" si="2"/>
        <v>150000</v>
      </c>
      <c r="N8" s="18">
        <f t="shared" si="2"/>
        <v>0</v>
      </c>
      <c r="O8" s="18">
        <f t="shared" si="2"/>
        <v>150000</v>
      </c>
      <c r="P8" s="18">
        <f t="shared" si="2"/>
        <v>104000</v>
      </c>
      <c r="Q8" s="18">
        <f t="shared" ref="Q8" si="3">SUBTOTAL(9,Q9:Q12)</f>
        <v>104000</v>
      </c>
    </row>
    <row r="9" spans="1:17" ht="49.5" customHeight="1">
      <c r="A9" s="6" t="s">
        <v>11</v>
      </c>
      <c r="B9" s="3" t="s">
        <v>16</v>
      </c>
      <c r="C9" s="9" t="s">
        <v>42</v>
      </c>
      <c r="D9" s="11" t="s">
        <v>44</v>
      </c>
      <c r="E9" s="31" t="s">
        <v>81</v>
      </c>
      <c r="F9" s="17">
        <v>5000</v>
      </c>
      <c r="G9" s="28">
        <f>SUM(H9:I9)</f>
        <v>1</v>
      </c>
      <c r="H9" s="28">
        <v>1</v>
      </c>
      <c r="I9" s="28"/>
      <c r="J9" s="10">
        <f t="shared" ref="J9:J38" si="4">SUM(L9:N9)</f>
        <v>11000</v>
      </c>
      <c r="K9" s="10">
        <f>SUM(L9:M9)</f>
        <v>11000</v>
      </c>
      <c r="L9" s="17">
        <v>8000</v>
      </c>
      <c r="M9" s="14">
        <v>3000</v>
      </c>
      <c r="N9" s="10">
        <v>0</v>
      </c>
      <c r="O9" s="10">
        <f t="shared" ref="O9:O38" si="5">M9</f>
        <v>3000</v>
      </c>
      <c r="P9" s="13">
        <v>2000</v>
      </c>
      <c r="Q9" s="13">
        <v>2000</v>
      </c>
    </row>
    <row r="10" spans="1:17" ht="50.1" customHeight="1">
      <c r="A10" s="6" t="s">
        <v>11</v>
      </c>
      <c r="B10" s="3" t="s">
        <v>17</v>
      </c>
      <c r="C10" s="9" t="s">
        <v>9</v>
      </c>
      <c r="D10" s="11" t="s">
        <v>57</v>
      </c>
      <c r="E10" s="31" t="s">
        <v>56</v>
      </c>
      <c r="F10" s="17">
        <v>0</v>
      </c>
      <c r="G10" s="28">
        <f t="shared" ref="G10:G11" si="6">SUM(H10:I10)</f>
        <v>1</v>
      </c>
      <c r="H10" s="28">
        <v>1</v>
      </c>
      <c r="I10" s="28"/>
      <c r="J10" s="10">
        <f t="shared" si="4"/>
        <v>35000</v>
      </c>
      <c r="K10" s="10">
        <f t="shared" ref="K10:K38" si="7">SUM(L10:M10)</f>
        <v>35000</v>
      </c>
      <c r="L10" s="17">
        <v>0</v>
      </c>
      <c r="M10" s="14">
        <v>35000</v>
      </c>
      <c r="N10" s="10">
        <v>0</v>
      </c>
      <c r="O10" s="10">
        <f t="shared" si="5"/>
        <v>35000</v>
      </c>
      <c r="P10" s="13">
        <v>0</v>
      </c>
      <c r="Q10" s="13">
        <v>0</v>
      </c>
    </row>
    <row r="11" spans="1:17" ht="50.1" customHeight="1">
      <c r="A11" s="6" t="s">
        <v>11</v>
      </c>
      <c r="B11" s="3" t="s">
        <v>18</v>
      </c>
      <c r="C11" s="9" t="s">
        <v>9</v>
      </c>
      <c r="D11" s="8" t="s">
        <v>45</v>
      </c>
      <c r="E11" s="29" t="s">
        <v>55</v>
      </c>
      <c r="F11" s="17">
        <v>310000</v>
      </c>
      <c r="G11" s="28">
        <f t="shared" si="6"/>
        <v>1</v>
      </c>
      <c r="H11" s="28">
        <v>1</v>
      </c>
      <c r="I11" s="28"/>
      <c r="J11" s="10">
        <f t="shared" si="4"/>
        <v>310000</v>
      </c>
      <c r="K11" s="10">
        <f t="shared" si="7"/>
        <v>310000</v>
      </c>
      <c r="L11" s="17">
        <v>200000</v>
      </c>
      <c r="M11" s="14">
        <v>110000</v>
      </c>
      <c r="N11" s="10"/>
      <c r="O11" s="10">
        <f t="shared" si="5"/>
        <v>110000</v>
      </c>
      <c r="P11" s="13">
        <v>100000</v>
      </c>
      <c r="Q11" s="13">
        <v>100000</v>
      </c>
    </row>
    <row r="12" spans="1:17" ht="50.1" customHeight="1">
      <c r="A12" s="6" t="s">
        <v>11</v>
      </c>
      <c r="B12" s="3" t="s">
        <v>19</v>
      </c>
      <c r="C12" s="9" t="s">
        <v>8</v>
      </c>
      <c r="D12" s="11" t="s">
        <v>44</v>
      </c>
      <c r="E12" s="31" t="s">
        <v>73</v>
      </c>
      <c r="F12" s="17">
        <v>0</v>
      </c>
      <c r="G12" s="28"/>
      <c r="H12" s="28">
        <v>1</v>
      </c>
      <c r="I12" s="28"/>
      <c r="J12" s="10">
        <f t="shared" si="4"/>
        <v>6000</v>
      </c>
      <c r="K12" s="10">
        <f t="shared" si="7"/>
        <v>6000</v>
      </c>
      <c r="L12" s="17">
        <v>4000</v>
      </c>
      <c r="M12" s="14">
        <v>2000</v>
      </c>
      <c r="N12" s="2">
        <v>0</v>
      </c>
      <c r="O12" s="10">
        <f t="shared" si="5"/>
        <v>2000</v>
      </c>
      <c r="P12" s="13">
        <v>2000</v>
      </c>
      <c r="Q12" s="13">
        <v>2000</v>
      </c>
    </row>
    <row r="13" spans="1:17" ht="50.1" customHeight="1">
      <c r="A13" s="20" t="s">
        <v>49</v>
      </c>
      <c r="B13" s="16">
        <f>SUBTOTAL(103,B14:B15)</f>
        <v>2</v>
      </c>
      <c r="C13" s="16"/>
      <c r="D13" s="16"/>
      <c r="E13" s="30"/>
      <c r="F13" s="18">
        <f>SUBTOTAL(9,F14:F15)</f>
        <v>50000</v>
      </c>
      <c r="G13" s="18"/>
      <c r="H13" s="18"/>
      <c r="I13" s="18"/>
      <c r="J13" s="18">
        <f>SUBTOTAL(9,J14:J15)</f>
        <v>52000</v>
      </c>
      <c r="K13" s="18"/>
      <c r="L13" s="18">
        <f t="shared" ref="L13:P13" si="8">SUBTOTAL(9,L14:L15)</f>
        <v>20000</v>
      </c>
      <c r="M13" s="18">
        <f t="shared" si="8"/>
        <v>30000</v>
      </c>
      <c r="N13" s="18">
        <f t="shared" si="8"/>
        <v>2000</v>
      </c>
      <c r="O13" s="18">
        <f t="shared" si="8"/>
        <v>30000</v>
      </c>
      <c r="P13" s="18">
        <f t="shared" si="8"/>
        <v>25000</v>
      </c>
      <c r="Q13" s="18">
        <f t="shared" ref="Q13" si="9">SUBTOTAL(9,Q14:Q15)</f>
        <v>25000</v>
      </c>
    </row>
    <row r="14" spans="1:17" ht="50.1" customHeight="1">
      <c r="A14" s="6" t="s">
        <v>40</v>
      </c>
      <c r="B14" s="3" t="s">
        <v>20</v>
      </c>
      <c r="C14" s="9" t="s">
        <v>10</v>
      </c>
      <c r="D14" s="11" t="s">
        <v>46</v>
      </c>
      <c r="E14" s="31" t="s">
        <v>80</v>
      </c>
      <c r="F14" s="17">
        <v>25000</v>
      </c>
      <c r="G14" s="28">
        <f>SUM(H14:I14)</f>
        <v>1</v>
      </c>
      <c r="H14" s="28">
        <v>1</v>
      </c>
      <c r="I14" s="28"/>
      <c r="J14" s="10">
        <f t="shared" si="4"/>
        <v>27000</v>
      </c>
      <c r="K14" s="10">
        <f t="shared" si="7"/>
        <v>25000</v>
      </c>
      <c r="L14" s="17">
        <v>0</v>
      </c>
      <c r="M14" s="14">
        <v>25000</v>
      </c>
      <c r="N14" s="10">
        <v>2000</v>
      </c>
      <c r="O14" s="10">
        <f t="shared" si="5"/>
        <v>25000</v>
      </c>
      <c r="P14" s="13">
        <v>25000</v>
      </c>
      <c r="Q14" s="13">
        <v>25000</v>
      </c>
    </row>
    <row r="15" spans="1:17" ht="67.5" customHeight="1">
      <c r="A15" s="6" t="s">
        <v>40</v>
      </c>
      <c r="B15" s="3" t="s">
        <v>21</v>
      </c>
      <c r="C15" s="9" t="s">
        <v>8</v>
      </c>
      <c r="D15" s="11" t="s">
        <v>46</v>
      </c>
      <c r="E15" s="32" t="s">
        <v>71</v>
      </c>
      <c r="F15" s="17">
        <v>25000</v>
      </c>
      <c r="G15" s="28">
        <f>SUM(H15:I15)</f>
        <v>1</v>
      </c>
      <c r="H15" s="28">
        <v>1</v>
      </c>
      <c r="I15" s="28"/>
      <c r="J15" s="10">
        <f t="shared" si="4"/>
        <v>25000</v>
      </c>
      <c r="K15" s="10">
        <f t="shared" si="7"/>
        <v>25000</v>
      </c>
      <c r="L15" s="17">
        <v>20000</v>
      </c>
      <c r="M15" s="14">
        <v>5000</v>
      </c>
      <c r="N15" s="10">
        <v>0</v>
      </c>
      <c r="O15" s="10">
        <f t="shared" si="5"/>
        <v>5000</v>
      </c>
      <c r="P15" s="13">
        <v>0</v>
      </c>
      <c r="Q15" s="13">
        <v>0</v>
      </c>
    </row>
    <row r="16" spans="1:17" ht="50.1" customHeight="1">
      <c r="A16" s="20" t="s">
        <v>49</v>
      </c>
      <c r="B16" s="16">
        <f>SUBTOTAL(103,B17:B19)</f>
        <v>3</v>
      </c>
      <c r="C16" s="16"/>
      <c r="D16" s="16"/>
      <c r="E16" s="30"/>
      <c r="F16" s="18">
        <f>SUBTOTAL(9,F17:F19)</f>
        <v>25000</v>
      </c>
      <c r="G16" s="18"/>
      <c r="H16" s="18"/>
      <c r="I16" s="18"/>
      <c r="J16" s="18">
        <f t="shared" ref="J16:P16" si="10">SUBTOTAL(9,J17:J19)</f>
        <v>36660</v>
      </c>
      <c r="K16" s="18"/>
      <c r="L16" s="18">
        <f t="shared" si="10"/>
        <v>0</v>
      </c>
      <c r="M16" s="18">
        <f t="shared" si="10"/>
        <v>25000</v>
      </c>
      <c r="N16" s="18">
        <f t="shared" si="10"/>
        <v>11660</v>
      </c>
      <c r="O16" s="18">
        <f t="shared" si="10"/>
        <v>25000</v>
      </c>
      <c r="P16" s="18">
        <f t="shared" si="10"/>
        <v>0</v>
      </c>
      <c r="Q16" s="18">
        <f t="shared" ref="Q16" si="11">SUBTOTAL(9,Q17:Q19)</f>
        <v>0</v>
      </c>
    </row>
    <row r="17" spans="1:17" ht="50.1" customHeight="1">
      <c r="A17" s="6" t="s">
        <v>12</v>
      </c>
      <c r="B17" s="3" t="s">
        <v>22</v>
      </c>
      <c r="C17" s="9" t="s">
        <v>8</v>
      </c>
      <c r="D17" s="11" t="s">
        <v>46</v>
      </c>
      <c r="E17" s="32" t="s">
        <v>70</v>
      </c>
      <c r="F17" s="17">
        <v>15000</v>
      </c>
      <c r="G17" s="28">
        <f>SUM(H17:I17)</f>
        <v>1</v>
      </c>
      <c r="H17" s="28">
        <v>0.83</v>
      </c>
      <c r="I17" s="28">
        <v>0.17</v>
      </c>
      <c r="J17" s="10">
        <f t="shared" si="4"/>
        <v>18000</v>
      </c>
      <c r="K17" s="10">
        <f t="shared" si="7"/>
        <v>15000</v>
      </c>
      <c r="L17" s="17">
        <v>0</v>
      </c>
      <c r="M17" s="14">
        <v>15000</v>
      </c>
      <c r="N17" s="2">
        <v>3000</v>
      </c>
      <c r="O17" s="10">
        <f t="shared" si="5"/>
        <v>15000</v>
      </c>
      <c r="P17" s="13">
        <v>0</v>
      </c>
      <c r="Q17" s="13">
        <v>0</v>
      </c>
    </row>
    <row r="18" spans="1:17" ht="50.1" customHeight="1">
      <c r="A18" s="6" t="s">
        <v>12</v>
      </c>
      <c r="B18" s="3" t="s">
        <v>23</v>
      </c>
      <c r="C18" s="9" t="s">
        <v>8</v>
      </c>
      <c r="D18" s="11" t="s">
        <v>46</v>
      </c>
      <c r="E18" s="32" t="s">
        <v>68</v>
      </c>
      <c r="F18" s="17">
        <v>5000</v>
      </c>
      <c r="G18" s="28">
        <f t="shared" ref="G18:G19" si="12">SUM(H18:I18)</f>
        <v>1</v>
      </c>
      <c r="H18" s="28">
        <v>0.5</v>
      </c>
      <c r="I18" s="28">
        <v>0.5</v>
      </c>
      <c r="J18" s="10">
        <f t="shared" si="4"/>
        <v>10000</v>
      </c>
      <c r="K18" s="10">
        <f t="shared" si="7"/>
        <v>5000</v>
      </c>
      <c r="L18" s="17">
        <v>0</v>
      </c>
      <c r="M18" s="14">
        <v>5000</v>
      </c>
      <c r="N18" s="2">
        <v>5000</v>
      </c>
      <c r="O18" s="10">
        <f t="shared" si="5"/>
        <v>5000</v>
      </c>
      <c r="P18" s="13">
        <v>0</v>
      </c>
      <c r="Q18" s="13">
        <v>0</v>
      </c>
    </row>
    <row r="19" spans="1:17" ht="50.1" customHeight="1">
      <c r="A19" s="6" t="s">
        <v>12</v>
      </c>
      <c r="B19" s="3" t="s">
        <v>24</v>
      </c>
      <c r="C19" s="9" t="s">
        <v>8</v>
      </c>
      <c r="D19" s="11" t="s">
        <v>46</v>
      </c>
      <c r="E19" s="32" t="s">
        <v>69</v>
      </c>
      <c r="F19" s="17">
        <v>5000</v>
      </c>
      <c r="G19" s="28">
        <f t="shared" si="12"/>
        <v>1</v>
      </c>
      <c r="H19" s="28">
        <v>0.57999999999999996</v>
      </c>
      <c r="I19" s="28">
        <v>0.42</v>
      </c>
      <c r="J19" s="10">
        <f t="shared" si="4"/>
        <v>8660</v>
      </c>
      <c r="K19" s="10">
        <f t="shared" si="7"/>
        <v>5000</v>
      </c>
      <c r="L19" s="17">
        <v>0</v>
      </c>
      <c r="M19" s="14">
        <v>5000</v>
      </c>
      <c r="N19" s="10">
        <v>3660</v>
      </c>
      <c r="O19" s="10">
        <f t="shared" si="5"/>
        <v>5000</v>
      </c>
      <c r="P19" s="13">
        <v>0</v>
      </c>
      <c r="Q19" s="13">
        <v>0</v>
      </c>
    </row>
    <row r="20" spans="1:17" ht="50.1" customHeight="1">
      <c r="A20" s="20" t="s">
        <v>49</v>
      </c>
      <c r="B20" s="16">
        <f>SUBTOTAL(103,B21:B25)</f>
        <v>5</v>
      </c>
      <c r="C20" s="16"/>
      <c r="D20" s="16"/>
      <c r="E20" s="30"/>
      <c r="F20" s="18">
        <f>SUBTOTAL(9,F21:F24)</f>
        <v>31000</v>
      </c>
      <c r="G20" s="18"/>
      <c r="H20" s="18"/>
      <c r="I20" s="18"/>
      <c r="J20" s="18">
        <f>SUBTOTAL(9,J21:J25)</f>
        <v>104000</v>
      </c>
      <c r="K20" s="18"/>
      <c r="L20" s="18">
        <f t="shared" ref="J20:P20" si="13">SUBTOTAL(9,L21:L24)</f>
        <v>0</v>
      </c>
      <c r="M20" s="18">
        <f>SUBTOTAL(9,M21:M25)</f>
        <v>104000</v>
      </c>
      <c r="N20" s="18">
        <f t="shared" si="13"/>
        <v>0</v>
      </c>
      <c r="O20" s="18">
        <f>SUBTOTAL(9,O21:O25)</f>
        <v>104000</v>
      </c>
      <c r="P20" s="18">
        <f>SUBTOTAL(9,P21:P25)</f>
        <v>99000</v>
      </c>
      <c r="Q20" s="18">
        <f>SUBTOTAL(9,Q21:Q25)</f>
        <v>99000</v>
      </c>
    </row>
    <row r="21" spans="1:17" ht="49.5" customHeight="1">
      <c r="A21" s="6" t="s">
        <v>13</v>
      </c>
      <c r="B21" s="3" t="s">
        <v>25</v>
      </c>
      <c r="C21" s="9" t="s">
        <v>8</v>
      </c>
      <c r="D21" s="11" t="s">
        <v>44</v>
      </c>
      <c r="E21" s="32" t="s">
        <v>74</v>
      </c>
      <c r="F21" s="17">
        <v>20000</v>
      </c>
      <c r="G21" s="28">
        <f>SUM(H21:I21)</f>
        <v>1</v>
      </c>
      <c r="H21" s="28">
        <v>1</v>
      </c>
      <c r="I21" s="28"/>
      <c r="J21" s="10">
        <f t="shared" si="4"/>
        <v>20000</v>
      </c>
      <c r="K21" s="10">
        <f t="shared" si="7"/>
        <v>20000</v>
      </c>
      <c r="L21" s="17">
        <v>0</v>
      </c>
      <c r="M21" s="14">
        <v>20000</v>
      </c>
      <c r="N21" s="10">
        <v>0</v>
      </c>
      <c r="O21" s="10">
        <f t="shared" si="5"/>
        <v>20000</v>
      </c>
      <c r="P21" s="13">
        <v>20000</v>
      </c>
      <c r="Q21" s="13">
        <v>20000</v>
      </c>
    </row>
    <row r="22" spans="1:17" ht="50.1" customHeight="1">
      <c r="A22" s="6" t="s">
        <v>13</v>
      </c>
      <c r="B22" s="3" t="s">
        <v>26</v>
      </c>
      <c r="C22" s="9" t="s">
        <v>9</v>
      </c>
      <c r="D22" s="11" t="s">
        <v>44</v>
      </c>
      <c r="E22" s="31" t="s">
        <v>75</v>
      </c>
      <c r="F22" s="17">
        <v>0</v>
      </c>
      <c r="G22" s="28">
        <f t="shared" ref="G22:G25" si="14">SUM(H22:I22)</f>
        <v>1</v>
      </c>
      <c r="H22" s="28">
        <v>1</v>
      </c>
      <c r="I22" s="28"/>
      <c r="J22" s="10">
        <f t="shared" si="4"/>
        <v>5000</v>
      </c>
      <c r="K22" s="10">
        <f t="shared" si="7"/>
        <v>5000</v>
      </c>
      <c r="L22" s="17">
        <v>0</v>
      </c>
      <c r="M22" s="14">
        <v>5000</v>
      </c>
      <c r="N22" s="10">
        <v>0</v>
      </c>
      <c r="O22" s="10">
        <f t="shared" si="5"/>
        <v>5000</v>
      </c>
      <c r="P22" s="13">
        <v>5000</v>
      </c>
      <c r="Q22" s="13">
        <v>5000</v>
      </c>
    </row>
    <row r="23" spans="1:17" ht="50.1" customHeight="1">
      <c r="A23" s="6" t="s">
        <v>13</v>
      </c>
      <c r="B23" s="3" t="s">
        <v>27</v>
      </c>
      <c r="C23" s="9" t="s">
        <v>8</v>
      </c>
      <c r="D23" s="7" t="s">
        <v>44</v>
      </c>
      <c r="E23" s="33" t="s">
        <v>78</v>
      </c>
      <c r="F23" s="17">
        <v>11000</v>
      </c>
      <c r="G23" s="28">
        <f t="shared" si="14"/>
        <v>1</v>
      </c>
      <c r="H23" s="28">
        <v>1</v>
      </c>
      <c r="I23" s="28"/>
      <c r="J23" s="10">
        <f t="shared" si="4"/>
        <v>14000</v>
      </c>
      <c r="K23" s="10">
        <f t="shared" si="7"/>
        <v>14000</v>
      </c>
      <c r="L23" s="17">
        <v>0</v>
      </c>
      <c r="M23" s="14">
        <v>14000</v>
      </c>
      <c r="N23" s="10">
        <v>0</v>
      </c>
      <c r="O23" s="10">
        <f t="shared" si="5"/>
        <v>14000</v>
      </c>
      <c r="P23" s="13">
        <v>12000</v>
      </c>
      <c r="Q23" s="13">
        <v>12000</v>
      </c>
    </row>
    <row r="24" spans="1:17" ht="68.25" customHeight="1">
      <c r="A24" s="6" t="s">
        <v>13</v>
      </c>
      <c r="B24" s="3" t="s">
        <v>28</v>
      </c>
      <c r="C24" s="9" t="s">
        <v>8</v>
      </c>
      <c r="D24" s="7" t="s">
        <v>44</v>
      </c>
      <c r="E24" s="33" t="s">
        <v>77</v>
      </c>
      <c r="F24" s="17">
        <v>0</v>
      </c>
      <c r="G24" s="28">
        <f t="shared" si="14"/>
        <v>1</v>
      </c>
      <c r="H24" s="28">
        <v>1</v>
      </c>
      <c r="I24" s="28"/>
      <c r="J24" s="10">
        <f t="shared" si="4"/>
        <v>15000</v>
      </c>
      <c r="K24" s="10">
        <f t="shared" si="7"/>
        <v>15000</v>
      </c>
      <c r="L24" s="17">
        <v>0</v>
      </c>
      <c r="M24" s="14">
        <v>15000</v>
      </c>
      <c r="N24" s="10">
        <v>0</v>
      </c>
      <c r="O24" s="10">
        <f t="shared" si="5"/>
        <v>15000</v>
      </c>
      <c r="P24" s="13">
        <v>12000</v>
      </c>
      <c r="Q24" s="13">
        <v>12000</v>
      </c>
    </row>
    <row r="25" spans="1:17" ht="51.75" customHeight="1">
      <c r="A25" s="6" t="s">
        <v>13</v>
      </c>
      <c r="B25" s="3" t="s">
        <v>92</v>
      </c>
      <c r="C25" s="9" t="s">
        <v>8</v>
      </c>
      <c r="D25" s="7" t="s">
        <v>93</v>
      </c>
      <c r="E25" s="33" t="s">
        <v>94</v>
      </c>
      <c r="F25" s="17">
        <v>0</v>
      </c>
      <c r="G25" s="28">
        <f t="shared" si="14"/>
        <v>1</v>
      </c>
      <c r="H25" s="28">
        <v>1</v>
      </c>
      <c r="I25" s="28"/>
      <c r="J25" s="10">
        <f t="shared" si="4"/>
        <v>50000</v>
      </c>
      <c r="K25" s="10">
        <f t="shared" si="7"/>
        <v>50000</v>
      </c>
      <c r="L25" s="17"/>
      <c r="M25" s="14">
        <v>50000</v>
      </c>
      <c r="N25" s="10"/>
      <c r="O25" s="10">
        <f t="shared" si="5"/>
        <v>50000</v>
      </c>
      <c r="P25" s="13">
        <v>50000</v>
      </c>
      <c r="Q25" s="13">
        <v>50000</v>
      </c>
    </row>
    <row r="26" spans="1:17" ht="50.1" customHeight="1">
      <c r="A26" s="20" t="s">
        <v>49</v>
      </c>
      <c r="B26" s="16">
        <f>SUBTOTAL(103,B27:B27)</f>
        <v>1</v>
      </c>
      <c r="C26" s="16"/>
      <c r="D26" s="16"/>
      <c r="E26" s="30"/>
      <c r="F26" s="18">
        <f>SUBTOTAL(9,F27:F27)</f>
        <v>18000</v>
      </c>
      <c r="G26" s="18"/>
      <c r="H26" s="18"/>
      <c r="I26" s="18"/>
      <c r="J26" s="18">
        <f t="shared" ref="J26:Q26" si="15">SUBTOTAL(9,J27:J27)</f>
        <v>30132</v>
      </c>
      <c r="K26" s="18"/>
      <c r="L26" s="18">
        <f t="shared" si="15"/>
        <v>12132</v>
      </c>
      <c r="M26" s="18">
        <f t="shared" si="15"/>
        <v>18000</v>
      </c>
      <c r="N26" s="18">
        <f t="shared" si="15"/>
        <v>0</v>
      </c>
      <c r="O26" s="18">
        <f t="shared" si="15"/>
        <v>18000</v>
      </c>
      <c r="P26" s="18">
        <f t="shared" si="15"/>
        <v>18000</v>
      </c>
      <c r="Q26" s="18">
        <f t="shared" si="15"/>
        <v>18000</v>
      </c>
    </row>
    <row r="27" spans="1:17" ht="50.1" customHeight="1">
      <c r="A27" s="6" t="s">
        <v>7</v>
      </c>
      <c r="B27" s="3" t="s">
        <v>29</v>
      </c>
      <c r="C27" s="9" t="s">
        <v>9</v>
      </c>
      <c r="D27" s="7" t="s">
        <v>47</v>
      </c>
      <c r="E27" s="34" t="s">
        <v>79</v>
      </c>
      <c r="F27" s="17">
        <v>18000</v>
      </c>
      <c r="G27" s="28">
        <f>SUM(H27:I27)</f>
        <v>1</v>
      </c>
      <c r="H27" s="28">
        <v>0.6</v>
      </c>
      <c r="I27" s="28">
        <v>0.4</v>
      </c>
      <c r="J27" s="10">
        <f t="shared" si="4"/>
        <v>30132</v>
      </c>
      <c r="K27" s="10">
        <f t="shared" si="7"/>
        <v>30132</v>
      </c>
      <c r="L27" s="17">
        <v>12132</v>
      </c>
      <c r="M27" s="14">
        <v>18000</v>
      </c>
      <c r="N27" s="2">
        <v>0</v>
      </c>
      <c r="O27" s="10">
        <f t="shared" si="5"/>
        <v>18000</v>
      </c>
      <c r="P27" s="13">
        <v>18000</v>
      </c>
      <c r="Q27" s="13">
        <v>18000</v>
      </c>
    </row>
    <row r="28" spans="1:17" ht="50.1" customHeight="1">
      <c r="A28" s="20" t="s">
        <v>49</v>
      </c>
      <c r="B28" s="16">
        <f>SUBTOTAL(103,B29:B30)</f>
        <v>2</v>
      </c>
      <c r="C28" s="16"/>
      <c r="D28" s="16"/>
      <c r="E28" s="30"/>
      <c r="F28" s="18">
        <f>SUBTOTAL(9,F29:F30)</f>
        <v>130000</v>
      </c>
      <c r="G28" s="18"/>
      <c r="H28" s="18"/>
      <c r="I28" s="18"/>
      <c r="J28" s="18">
        <f t="shared" ref="J28:P28" si="16">SUBTOTAL(9,J29:J30)</f>
        <v>60000</v>
      </c>
      <c r="K28" s="18"/>
      <c r="L28" s="18">
        <f t="shared" si="16"/>
        <v>30000</v>
      </c>
      <c r="M28" s="18">
        <f t="shared" si="16"/>
        <v>30000</v>
      </c>
      <c r="N28" s="18">
        <f t="shared" si="16"/>
        <v>0</v>
      </c>
      <c r="O28" s="18">
        <f t="shared" si="16"/>
        <v>30000</v>
      </c>
      <c r="P28" s="18">
        <f t="shared" si="16"/>
        <v>20000</v>
      </c>
      <c r="Q28" s="18">
        <f t="shared" ref="Q28" si="17">SUBTOTAL(9,Q29:Q30)</f>
        <v>20000</v>
      </c>
    </row>
    <row r="29" spans="1:17" ht="49.5" customHeight="1">
      <c r="A29" s="6" t="s">
        <v>41</v>
      </c>
      <c r="B29" s="3" t="s">
        <v>30</v>
      </c>
      <c r="C29" s="9" t="s">
        <v>9</v>
      </c>
      <c r="D29" s="7" t="s">
        <v>89</v>
      </c>
      <c r="E29" s="35" t="s">
        <v>90</v>
      </c>
      <c r="F29" s="17">
        <v>100000</v>
      </c>
      <c r="G29" s="28">
        <f>SUM(H29:I29)</f>
        <v>1</v>
      </c>
      <c r="H29" s="28">
        <v>1</v>
      </c>
      <c r="I29" s="28"/>
      <c r="J29" s="10">
        <f t="shared" si="4"/>
        <v>50000</v>
      </c>
      <c r="K29" s="10">
        <f t="shared" si="7"/>
        <v>50000</v>
      </c>
      <c r="L29" s="17">
        <v>30000</v>
      </c>
      <c r="M29" s="14">
        <v>20000</v>
      </c>
      <c r="N29" s="10">
        <v>0</v>
      </c>
      <c r="O29" s="10">
        <f t="shared" si="5"/>
        <v>20000</v>
      </c>
      <c r="P29" s="13">
        <v>20000</v>
      </c>
      <c r="Q29" s="13">
        <v>20000</v>
      </c>
    </row>
    <row r="30" spans="1:17" ht="50.1" customHeight="1">
      <c r="A30" s="6" t="s">
        <v>41</v>
      </c>
      <c r="B30" s="3" t="s">
        <v>31</v>
      </c>
      <c r="C30" s="9" t="s">
        <v>8</v>
      </c>
      <c r="D30" s="7" t="s">
        <v>44</v>
      </c>
      <c r="E30" s="35" t="s">
        <v>87</v>
      </c>
      <c r="F30" s="17">
        <v>30000</v>
      </c>
      <c r="G30" s="28">
        <f>SUM(H30:I30)</f>
        <v>1</v>
      </c>
      <c r="H30" s="28">
        <v>1</v>
      </c>
      <c r="I30" s="28"/>
      <c r="J30" s="10">
        <f t="shared" si="4"/>
        <v>10000</v>
      </c>
      <c r="K30" s="10">
        <f t="shared" si="7"/>
        <v>10000</v>
      </c>
      <c r="L30" s="17">
        <v>0</v>
      </c>
      <c r="M30" s="14">
        <v>10000</v>
      </c>
      <c r="N30" s="10">
        <v>0</v>
      </c>
      <c r="O30" s="10">
        <f t="shared" si="5"/>
        <v>10000</v>
      </c>
      <c r="P30" s="13"/>
      <c r="Q30" s="13"/>
    </row>
    <row r="31" spans="1:17" ht="50.1" customHeight="1">
      <c r="A31" s="20" t="s">
        <v>49</v>
      </c>
      <c r="B31" s="16">
        <f>SUBTOTAL(103,B32:B60)</f>
        <v>7</v>
      </c>
      <c r="C31" s="16"/>
      <c r="D31" s="16"/>
      <c r="E31" s="30"/>
      <c r="F31" s="18">
        <f>SUBTOTAL(9,F32:F60)</f>
        <v>8000</v>
      </c>
      <c r="G31" s="18"/>
      <c r="H31" s="18"/>
      <c r="I31" s="18"/>
      <c r="J31" s="18">
        <f t="shared" ref="J31:P31" si="18">SUBTOTAL(9,J32:J60)</f>
        <v>77000</v>
      </c>
      <c r="K31" s="18"/>
      <c r="L31" s="18">
        <f t="shared" si="18"/>
        <v>10000</v>
      </c>
      <c r="M31" s="18">
        <f t="shared" si="18"/>
        <v>67000</v>
      </c>
      <c r="N31" s="18">
        <f t="shared" si="18"/>
        <v>0</v>
      </c>
      <c r="O31" s="18">
        <f t="shared" si="18"/>
        <v>67000</v>
      </c>
      <c r="P31" s="18">
        <f t="shared" si="18"/>
        <v>50000</v>
      </c>
      <c r="Q31" s="18">
        <f t="shared" ref="Q31" si="19">SUBTOTAL(9,Q32:Q60)</f>
        <v>50000</v>
      </c>
    </row>
    <row r="32" spans="1:17" ht="49.5" customHeight="1">
      <c r="A32" s="6" t="s">
        <v>14</v>
      </c>
      <c r="B32" s="3" t="s">
        <v>32</v>
      </c>
      <c r="C32" s="9" t="s">
        <v>8</v>
      </c>
      <c r="D32" s="7" t="s">
        <v>44</v>
      </c>
      <c r="E32" s="35" t="s">
        <v>82</v>
      </c>
      <c r="F32" s="17">
        <v>5000</v>
      </c>
      <c r="G32" s="28">
        <f>SUM(H32:I32)</f>
        <v>1</v>
      </c>
      <c r="H32" s="28">
        <v>1</v>
      </c>
      <c r="I32" s="28"/>
      <c r="J32" s="10">
        <f t="shared" si="4"/>
        <v>5000</v>
      </c>
      <c r="K32" s="10">
        <f t="shared" si="7"/>
        <v>5000</v>
      </c>
      <c r="L32" s="17">
        <v>0</v>
      </c>
      <c r="M32" s="14">
        <v>5000</v>
      </c>
      <c r="N32" s="2">
        <v>0</v>
      </c>
      <c r="O32" s="10">
        <f t="shared" si="5"/>
        <v>5000</v>
      </c>
      <c r="P32" s="13">
        <v>5000</v>
      </c>
      <c r="Q32" s="13">
        <v>5000</v>
      </c>
    </row>
    <row r="33" spans="1:17" ht="50.1" customHeight="1">
      <c r="A33" s="6" t="s">
        <v>14</v>
      </c>
      <c r="B33" s="3" t="s">
        <v>33</v>
      </c>
      <c r="C33" s="9" t="s">
        <v>8</v>
      </c>
      <c r="D33" s="7" t="s">
        <v>44</v>
      </c>
      <c r="E33" s="35" t="s">
        <v>91</v>
      </c>
      <c r="F33" s="17">
        <v>0</v>
      </c>
      <c r="G33" s="28">
        <f t="shared" ref="G33:G38" si="20">SUM(H33:I33)</f>
        <v>1</v>
      </c>
      <c r="H33" s="28">
        <v>1</v>
      </c>
      <c r="I33" s="28"/>
      <c r="J33" s="10">
        <f t="shared" si="4"/>
        <v>11000</v>
      </c>
      <c r="K33" s="10">
        <f t="shared" si="7"/>
        <v>11000</v>
      </c>
      <c r="L33" s="17">
        <v>0</v>
      </c>
      <c r="M33" s="14">
        <v>11000</v>
      </c>
      <c r="N33" s="2">
        <v>0</v>
      </c>
      <c r="O33" s="10">
        <f t="shared" si="5"/>
        <v>11000</v>
      </c>
      <c r="P33" s="13">
        <v>11000</v>
      </c>
      <c r="Q33" s="13">
        <v>11000</v>
      </c>
    </row>
    <row r="34" spans="1:17" ht="50.1" customHeight="1">
      <c r="A34" s="6" t="s">
        <v>14</v>
      </c>
      <c r="B34" s="3" t="s">
        <v>34</v>
      </c>
      <c r="C34" s="9" t="s">
        <v>8</v>
      </c>
      <c r="D34" s="7" t="s">
        <v>46</v>
      </c>
      <c r="E34" s="33" t="s">
        <v>84</v>
      </c>
      <c r="F34" s="17">
        <v>0</v>
      </c>
      <c r="G34" s="28">
        <f t="shared" si="20"/>
        <v>1</v>
      </c>
      <c r="H34" s="28">
        <v>1</v>
      </c>
      <c r="I34" s="28"/>
      <c r="J34" s="10">
        <f t="shared" si="4"/>
        <v>15000</v>
      </c>
      <c r="K34" s="10">
        <f t="shared" si="7"/>
        <v>15000</v>
      </c>
      <c r="L34" s="17">
        <v>10000</v>
      </c>
      <c r="M34" s="14">
        <v>5000</v>
      </c>
      <c r="N34" s="2">
        <v>0</v>
      </c>
      <c r="O34" s="10">
        <f t="shared" si="5"/>
        <v>5000</v>
      </c>
      <c r="P34" s="13">
        <v>3000</v>
      </c>
      <c r="Q34" s="13">
        <v>3000</v>
      </c>
    </row>
    <row r="35" spans="1:17" ht="50.1" customHeight="1">
      <c r="A35" s="6" t="s">
        <v>14</v>
      </c>
      <c r="B35" s="3" t="s">
        <v>35</v>
      </c>
      <c r="C35" s="9" t="s">
        <v>8</v>
      </c>
      <c r="D35" s="7" t="s">
        <v>44</v>
      </c>
      <c r="E35" s="35" t="s">
        <v>83</v>
      </c>
      <c r="F35" s="17">
        <v>3000</v>
      </c>
      <c r="G35" s="28">
        <f t="shared" si="20"/>
        <v>1</v>
      </c>
      <c r="H35" s="28">
        <v>1</v>
      </c>
      <c r="I35" s="28"/>
      <c r="J35" s="10">
        <f t="shared" si="4"/>
        <v>5000</v>
      </c>
      <c r="K35" s="10">
        <f t="shared" si="7"/>
        <v>5000</v>
      </c>
      <c r="L35" s="17">
        <v>0</v>
      </c>
      <c r="M35" s="14">
        <v>5000</v>
      </c>
      <c r="N35" s="2">
        <v>0</v>
      </c>
      <c r="O35" s="10">
        <f t="shared" si="5"/>
        <v>5000</v>
      </c>
      <c r="P35" s="13">
        <v>5000</v>
      </c>
      <c r="Q35" s="13">
        <v>5000</v>
      </c>
    </row>
    <row r="36" spans="1:17" ht="50.1" customHeight="1">
      <c r="A36" s="6" t="s">
        <v>14</v>
      </c>
      <c r="B36" s="3" t="s">
        <v>36</v>
      </c>
      <c r="C36" s="9" t="s">
        <v>8</v>
      </c>
      <c r="D36" s="7" t="s">
        <v>46</v>
      </c>
      <c r="E36" s="33" t="s">
        <v>86</v>
      </c>
      <c r="F36" s="17">
        <v>0</v>
      </c>
      <c r="G36" s="28">
        <f t="shared" si="20"/>
        <v>1</v>
      </c>
      <c r="H36" s="28">
        <v>1</v>
      </c>
      <c r="I36" s="28"/>
      <c r="J36" s="10">
        <f t="shared" si="4"/>
        <v>20000</v>
      </c>
      <c r="K36" s="10">
        <f t="shared" si="7"/>
        <v>20000</v>
      </c>
      <c r="L36" s="17">
        <v>0</v>
      </c>
      <c r="M36" s="14">
        <v>20000</v>
      </c>
      <c r="N36" s="2">
        <v>0</v>
      </c>
      <c r="O36" s="10">
        <f t="shared" si="5"/>
        <v>20000</v>
      </c>
      <c r="P36" s="13">
        <v>15000</v>
      </c>
      <c r="Q36" s="13">
        <v>15000</v>
      </c>
    </row>
    <row r="37" spans="1:17" ht="50.1" customHeight="1">
      <c r="A37" s="6" t="s">
        <v>14</v>
      </c>
      <c r="B37" s="3" t="s">
        <v>37</v>
      </c>
      <c r="C37" s="9" t="s">
        <v>8</v>
      </c>
      <c r="D37" s="7" t="s">
        <v>44</v>
      </c>
      <c r="E37" s="35" t="s">
        <v>85</v>
      </c>
      <c r="F37" s="17">
        <v>0</v>
      </c>
      <c r="G37" s="28">
        <f t="shared" si="20"/>
        <v>1</v>
      </c>
      <c r="H37" s="28">
        <v>1</v>
      </c>
      <c r="I37" s="28"/>
      <c r="J37" s="10">
        <f t="shared" si="4"/>
        <v>20000</v>
      </c>
      <c r="K37" s="10">
        <f t="shared" si="7"/>
        <v>20000</v>
      </c>
      <c r="L37" s="17">
        <v>0</v>
      </c>
      <c r="M37" s="14">
        <v>20000</v>
      </c>
      <c r="N37" s="2">
        <v>0</v>
      </c>
      <c r="O37" s="10">
        <f t="shared" si="5"/>
        <v>20000</v>
      </c>
      <c r="P37" s="13">
        <v>10000</v>
      </c>
      <c r="Q37" s="13">
        <v>10000</v>
      </c>
    </row>
    <row r="38" spans="1:17" ht="50.1" customHeight="1">
      <c r="A38" s="6" t="s">
        <v>14</v>
      </c>
      <c r="B38" s="3" t="s">
        <v>38</v>
      </c>
      <c r="C38" s="9" t="s">
        <v>9</v>
      </c>
      <c r="D38" s="7" t="s">
        <v>67</v>
      </c>
      <c r="E38" s="35" t="s">
        <v>66</v>
      </c>
      <c r="F38" s="17">
        <v>0</v>
      </c>
      <c r="G38" s="28">
        <f t="shared" si="20"/>
        <v>1</v>
      </c>
      <c r="H38" s="28">
        <v>1</v>
      </c>
      <c r="I38" s="28"/>
      <c r="J38" s="10">
        <f t="shared" si="4"/>
        <v>1000</v>
      </c>
      <c r="K38" s="10">
        <f t="shared" si="7"/>
        <v>1000</v>
      </c>
      <c r="L38" s="17">
        <v>0</v>
      </c>
      <c r="M38" s="14">
        <v>1000</v>
      </c>
      <c r="N38" s="2">
        <v>0</v>
      </c>
      <c r="O38" s="10">
        <f t="shared" si="5"/>
        <v>1000</v>
      </c>
      <c r="P38" s="13">
        <v>1000</v>
      </c>
      <c r="Q38" s="13">
        <v>1000</v>
      </c>
    </row>
    <row r="39" spans="1:17" ht="42" customHeight="1"/>
    <row r="40" spans="1:17" ht="42" customHeight="1"/>
    <row r="41" spans="1:17" ht="42" customHeight="1"/>
    <row r="42" spans="1:17" ht="42" customHeight="1"/>
    <row r="43" spans="1:17" ht="42" customHeight="1"/>
    <row r="44" spans="1:17" ht="42" customHeight="1"/>
    <row r="45" spans="1:17" ht="42" customHeight="1"/>
    <row r="46" spans="1:17" ht="42" customHeight="1"/>
    <row r="47" spans="1:17" ht="42" customHeight="1"/>
    <row r="48" spans="1:17" ht="42" customHeight="1"/>
    <row r="49" ht="42" customHeight="1"/>
    <row r="50" ht="42" customHeight="1"/>
    <row r="51" ht="42" customHeight="1"/>
    <row r="52" ht="42" customHeight="1"/>
    <row r="53" ht="42" customHeight="1"/>
    <row r="54" ht="42" customHeight="1"/>
    <row r="55" ht="42" customHeight="1"/>
    <row r="56" ht="42" customHeight="1"/>
    <row r="57" ht="42" customHeight="1"/>
    <row r="58" ht="42" customHeight="1"/>
    <row r="59" ht="42" customHeight="1"/>
    <row r="60" ht="42" customHeight="1"/>
    <row r="61" ht="42" customHeight="1"/>
    <row r="62" ht="42" customHeight="1"/>
    <row r="63" ht="42" customHeight="1"/>
    <row r="64" ht="42" customHeight="1"/>
    <row r="65" ht="42" customHeight="1"/>
    <row r="66" ht="42" customHeight="1"/>
    <row r="67" ht="42" customHeight="1"/>
    <row r="68" ht="42" customHeight="1"/>
    <row r="69" ht="42" customHeight="1"/>
    <row r="70" ht="42" customHeight="1"/>
    <row r="71" ht="42" customHeight="1"/>
    <row r="72" ht="42" customHeight="1"/>
    <row r="73" ht="42" customHeight="1"/>
    <row r="74" ht="42" customHeight="1"/>
    <row r="75" ht="42" customHeight="1"/>
  </sheetData>
  <mergeCells count="15">
    <mergeCell ref="P2:Q2"/>
    <mergeCell ref="A1:Q1"/>
    <mergeCell ref="O3:O4"/>
    <mergeCell ref="P3:P4"/>
    <mergeCell ref="Q3:Q4"/>
    <mergeCell ref="J3:J4"/>
    <mergeCell ref="N3:N4"/>
    <mergeCell ref="D3:D4"/>
    <mergeCell ref="C3:C4"/>
    <mergeCell ref="B3:B4"/>
    <mergeCell ref="K3:M3"/>
    <mergeCell ref="A3:A4"/>
    <mergeCell ref="G3:I3"/>
    <mergeCell ref="F3:F4"/>
    <mergeCell ref="E3:E4"/>
  </mergeCells>
  <phoneticPr fontId="1" type="noConversion"/>
  <pageMargins left="0" right="0" top="0.74803149606299213" bottom="0.74803149606299213" header="0.31496062992125984" footer="0.31496062992125984"/>
  <pageSetup paperSize="8" scale="51" fitToHeight="0" orientation="landscape" horizontalDpi="300" verticalDpi="300" r:id="rId1"/>
  <ignoredErrors>
    <ignoredError sqref="K27 K29:K30 K32:K38 K7 K9:K10 K12 K14:K15 K17:K19 K21:K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제3회 심의 사업내용 포함</vt:lpstr>
      <vt:lpstr>Sheet3</vt:lpstr>
      <vt:lpstr>'제3회 심의 사업내용 포함'!Print_Area</vt:lpstr>
      <vt:lpstr>'제3회 심의 사업내용 포함'!Print_Titles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2015-04-26T06:08:56Z</cp:lastPrinted>
  <dcterms:created xsi:type="dcterms:W3CDTF">2015-01-25T02:43:25Z</dcterms:created>
  <dcterms:modified xsi:type="dcterms:W3CDTF">2015-05-22T06:59:11Z</dcterms:modified>
</cp:coreProperties>
</file>