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28035" windowHeight="11745"/>
  </bookViews>
  <sheets>
    <sheet name="성과평가" sheetId="1" r:id="rId1"/>
  </sheets>
  <definedNames>
    <definedName name="_xlnm._FilterDatabase" localSheetId="0" hidden="1">성과평가!$B$5:$L$292</definedName>
    <definedName name="_xlnm.Print_Titles" localSheetId="0">성과평가!$4:$5</definedName>
  </definedNames>
  <calcPr calcId="145621"/>
</workbook>
</file>

<file path=xl/calcChain.xml><?xml version="1.0" encoding="utf-8"?>
<calcChain xmlns="http://schemas.openxmlformats.org/spreadsheetml/2006/main">
  <c r="L207" i="1" l="1"/>
  <c r="L206" i="1"/>
  <c r="L205" i="1"/>
  <c r="L196" i="1"/>
  <c r="L197" i="1"/>
  <c r="L198" i="1"/>
  <c r="L199" i="1"/>
  <c r="L200" i="1"/>
  <c r="L201" i="1"/>
  <c r="L202" i="1"/>
  <c r="L203" i="1"/>
  <c r="L195" i="1"/>
  <c r="H226" i="1" l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17" i="1"/>
  <c r="H218" i="1"/>
  <c r="H219" i="1"/>
  <c r="H220" i="1"/>
  <c r="H221" i="1"/>
  <c r="H222" i="1"/>
  <c r="H223" i="1"/>
  <c r="H224" i="1"/>
  <c r="H225" i="1"/>
  <c r="H76" i="1"/>
  <c r="H78" i="1"/>
  <c r="H79" i="1"/>
  <c r="H80" i="1"/>
  <c r="H81" i="1"/>
  <c r="H82" i="1"/>
  <c r="H83" i="1"/>
  <c r="H8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3" i="1"/>
  <c r="H64" i="1"/>
  <c r="H65" i="1"/>
  <c r="H66" i="1"/>
  <c r="H68" i="1"/>
  <c r="H69" i="1"/>
  <c r="H70" i="1"/>
  <c r="H71" i="1"/>
  <c r="H72" i="1"/>
  <c r="H73" i="1"/>
  <c r="H74" i="1"/>
  <c r="H75" i="1"/>
  <c r="H44" i="1"/>
  <c r="E167" i="1" l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170" i="1"/>
  <c r="E162" i="1"/>
  <c r="E151" i="1"/>
  <c r="E153" i="1"/>
  <c r="E154" i="1"/>
  <c r="E155" i="1"/>
  <c r="E156" i="1"/>
  <c r="E157" i="1"/>
  <c r="E158" i="1"/>
  <c r="E159" i="1"/>
  <c r="E146" i="1"/>
  <c r="E147" i="1"/>
  <c r="E148" i="1"/>
  <c r="E149" i="1"/>
  <c r="E150" i="1"/>
  <c r="E138" i="1"/>
  <c r="E139" i="1"/>
  <c r="E140" i="1"/>
  <c r="E141" i="1"/>
  <c r="E142" i="1"/>
  <c r="E143" i="1"/>
  <c r="E144" i="1"/>
  <c r="E145" i="1"/>
  <c r="E132" i="1"/>
  <c r="E133" i="1"/>
  <c r="E134" i="1"/>
  <c r="E135" i="1"/>
  <c r="E136" i="1"/>
  <c r="E137" i="1"/>
  <c r="E127" i="1"/>
  <c r="E128" i="1"/>
  <c r="E129" i="1"/>
  <c r="E130" i="1"/>
  <c r="E131" i="1"/>
  <c r="E120" i="1"/>
  <c r="E122" i="1"/>
  <c r="E123" i="1"/>
  <c r="E124" i="1"/>
  <c r="E125" i="1"/>
  <c r="E126" i="1"/>
  <c r="E116" i="1"/>
  <c r="E117" i="1"/>
  <c r="E118" i="1"/>
  <c r="E119" i="1"/>
  <c r="E113" i="1"/>
  <c r="E114" i="1"/>
  <c r="E115" i="1"/>
  <c r="E110" i="1"/>
  <c r="E111" i="1"/>
  <c r="E112" i="1"/>
  <c r="E109" i="1"/>
  <c r="E47" i="1"/>
  <c r="E48" i="1"/>
  <c r="E49" i="1"/>
  <c r="E43" i="1"/>
  <c r="E44" i="1"/>
  <c r="E45" i="1"/>
  <c r="E46" i="1"/>
  <c r="E40" i="1"/>
  <c r="E41" i="1"/>
  <c r="E42" i="1"/>
  <c r="E38" i="1"/>
  <c r="E39" i="1"/>
  <c r="E37" i="1"/>
  <c r="E36" i="1"/>
  <c r="L39" i="1" l="1"/>
  <c r="L40" i="1"/>
  <c r="L41" i="1"/>
  <c r="L42" i="1"/>
  <c r="L44" i="1"/>
  <c r="L249" i="1"/>
  <c r="L214" i="1"/>
  <c r="L120" i="1"/>
  <c r="L122" i="1"/>
  <c r="L123" i="1"/>
  <c r="L124" i="1"/>
  <c r="L125" i="1"/>
  <c r="L126" i="1"/>
  <c r="L127" i="1"/>
  <c r="L128" i="1"/>
  <c r="L138" i="1"/>
  <c r="L139" i="1"/>
  <c r="L140" i="1"/>
  <c r="L153" i="1"/>
  <c r="L154" i="1"/>
  <c r="L155" i="1"/>
  <c r="L156" i="1"/>
  <c r="L157" i="1"/>
  <c r="L158" i="1"/>
  <c r="L159" i="1"/>
  <c r="L160" i="1"/>
  <c r="L161" i="1"/>
  <c r="L162" i="1"/>
  <c r="L193" i="1"/>
  <c r="L208" i="1"/>
  <c r="L188" i="1"/>
  <c r="H116" i="1"/>
  <c r="L116" i="1" s="1"/>
  <c r="H117" i="1"/>
  <c r="L117" i="1" s="1"/>
  <c r="H118" i="1"/>
  <c r="L118" i="1" s="1"/>
  <c r="H115" i="1"/>
  <c r="L115" i="1" s="1"/>
  <c r="H119" i="1"/>
  <c r="L119" i="1" s="1"/>
  <c r="H114" i="1"/>
  <c r="L114" i="1" s="1"/>
  <c r="L238" i="1"/>
  <c r="L239" i="1"/>
  <c r="L240" i="1"/>
  <c r="L241" i="1"/>
  <c r="L242" i="1"/>
  <c r="L243" i="1"/>
  <c r="H35" i="1" l="1"/>
  <c r="L35" i="1" s="1"/>
  <c r="H34" i="1"/>
  <c r="L34" i="1" s="1"/>
  <c r="H33" i="1"/>
  <c r="L33" i="1" s="1"/>
  <c r="H32" i="1"/>
  <c r="L32" i="1" s="1"/>
  <c r="H31" i="1"/>
  <c r="L31" i="1" s="1"/>
  <c r="H30" i="1"/>
  <c r="L30" i="1" s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H10" i="1"/>
  <c r="L10" i="1" s="1"/>
  <c r="H9" i="1"/>
  <c r="L9" i="1" s="1"/>
  <c r="H8" i="1"/>
  <c r="L8" i="1" s="1"/>
  <c r="H7" i="1"/>
  <c r="L7" i="1" s="1"/>
  <c r="H192" i="1" l="1"/>
  <c r="L192" i="1" s="1"/>
  <c r="H191" i="1"/>
  <c r="L191" i="1" s="1"/>
  <c r="H190" i="1"/>
  <c r="L190" i="1" s="1"/>
  <c r="E190" i="1"/>
  <c r="H189" i="1"/>
  <c r="L189" i="1" s="1"/>
  <c r="H187" i="1"/>
  <c r="L187" i="1" s="1"/>
  <c r="H186" i="1"/>
  <c r="L186" i="1" s="1"/>
  <c r="E186" i="1"/>
  <c r="H185" i="1"/>
  <c r="L185" i="1" s="1"/>
  <c r="E185" i="1"/>
  <c r="H184" i="1"/>
  <c r="L184" i="1" s="1"/>
  <c r="E184" i="1"/>
  <c r="H183" i="1"/>
  <c r="L183" i="1" s="1"/>
  <c r="E183" i="1"/>
  <c r="H182" i="1"/>
  <c r="L182" i="1" s="1"/>
  <c r="E182" i="1"/>
  <c r="H181" i="1"/>
  <c r="L181" i="1" s="1"/>
  <c r="E181" i="1"/>
  <c r="H180" i="1"/>
  <c r="L180" i="1" s="1"/>
  <c r="E180" i="1"/>
  <c r="H179" i="1"/>
  <c r="L179" i="1" s="1"/>
  <c r="E179" i="1"/>
  <c r="H178" i="1"/>
  <c r="L178" i="1" s="1"/>
  <c r="E178" i="1"/>
  <c r="L49" i="1" l="1"/>
  <c r="L48" i="1"/>
  <c r="L47" i="1"/>
  <c r="L46" i="1"/>
  <c r="L45" i="1"/>
  <c r="H43" i="1"/>
  <c r="L43" i="1" s="1"/>
  <c r="H38" i="1"/>
  <c r="L38" i="1" s="1"/>
  <c r="H37" i="1"/>
  <c r="L37" i="1" s="1"/>
  <c r="H36" i="1"/>
  <c r="L36" i="1" s="1"/>
  <c r="H215" i="1" l="1"/>
  <c r="L215" i="1" s="1"/>
  <c r="H213" i="1"/>
  <c r="L213" i="1" s="1"/>
  <c r="H212" i="1"/>
  <c r="L212" i="1" s="1"/>
  <c r="H211" i="1"/>
  <c r="L211" i="1" s="1"/>
  <c r="H210" i="1"/>
  <c r="L210" i="1" s="1"/>
  <c r="H209" i="1"/>
  <c r="L209" i="1" s="1"/>
  <c r="L58" i="1" l="1"/>
  <c r="H177" i="1"/>
  <c r="L177" i="1" s="1"/>
  <c r="H176" i="1"/>
  <c r="L176" i="1" s="1"/>
  <c r="H175" i="1"/>
  <c r="L175" i="1" s="1"/>
  <c r="H174" i="1"/>
  <c r="L174" i="1" s="1"/>
  <c r="H173" i="1"/>
  <c r="L173" i="1" s="1"/>
  <c r="H172" i="1"/>
  <c r="L172" i="1" s="1"/>
  <c r="H171" i="1"/>
  <c r="L171" i="1" s="1"/>
  <c r="H170" i="1"/>
  <c r="L170" i="1" s="1"/>
  <c r="H169" i="1"/>
  <c r="L169" i="1" s="1"/>
  <c r="G169" i="1"/>
  <c r="H168" i="1"/>
  <c r="L168" i="1" s="1"/>
  <c r="G168" i="1"/>
  <c r="F168" i="1"/>
  <c r="H167" i="1"/>
  <c r="L167" i="1" s="1"/>
  <c r="H166" i="1"/>
  <c r="L166" i="1" s="1"/>
  <c r="G166" i="1"/>
  <c r="H165" i="1"/>
  <c r="L165" i="1" s="1"/>
  <c r="G165" i="1"/>
  <c r="H164" i="1"/>
  <c r="L164" i="1" s="1"/>
  <c r="H163" i="1"/>
  <c r="L163" i="1" s="1"/>
  <c r="H151" i="1"/>
  <c r="L151" i="1" s="1"/>
  <c r="H150" i="1"/>
  <c r="L150" i="1" s="1"/>
  <c r="H149" i="1"/>
  <c r="L149" i="1" s="1"/>
  <c r="H148" i="1"/>
  <c r="L148" i="1" s="1"/>
  <c r="H147" i="1"/>
  <c r="L147" i="1" s="1"/>
  <c r="H146" i="1"/>
  <c r="L146" i="1" s="1"/>
  <c r="H145" i="1"/>
  <c r="L145" i="1" s="1"/>
  <c r="H144" i="1"/>
  <c r="L144" i="1" s="1"/>
  <c r="H143" i="1"/>
  <c r="L143" i="1" s="1"/>
  <c r="H142" i="1"/>
  <c r="L142" i="1" s="1"/>
  <c r="H141" i="1"/>
  <c r="L141" i="1" s="1"/>
  <c r="H137" i="1"/>
  <c r="L137" i="1" s="1"/>
  <c r="H136" i="1"/>
  <c r="L136" i="1" s="1"/>
  <c r="H135" i="1"/>
  <c r="L135" i="1" s="1"/>
  <c r="H134" i="1"/>
  <c r="L134" i="1" s="1"/>
  <c r="H133" i="1"/>
  <c r="L133" i="1" s="1"/>
  <c r="H132" i="1"/>
  <c r="L132" i="1" s="1"/>
  <c r="H131" i="1"/>
  <c r="L131" i="1" s="1"/>
  <c r="H130" i="1"/>
  <c r="L130" i="1" s="1"/>
  <c r="H129" i="1"/>
  <c r="L129" i="1" s="1"/>
  <c r="L237" i="1" l="1"/>
  <c r="E237" i="1"/>
  <c r="L236" i="1"/>
  <c r="E236" i="1"/>
  <c r="L235" i="1"/>
  <c r="E235" i="1"/>
  <c r="L234" i="1"/>
  <c r="E234" i="1"/>
  <c r="L233" i="1"/>
  <c r="E233" i="1"/>
  <c r="L232" i="1"/>
  <c r="E232" i="1"/>
  <c r="L231" i="1"/>
  <c r="E231" i="1"/>
  <c r="L230" i="1"/>
  <c r="E230" i="1"/>
  <c r="L229" i="1"/>
  <c r="E229" i="1"/>
  <c r="L228" i="1"/>
  <c r="E228" i="1"/>
  <c r="L227" i="1"/>
  <c r="E227" i="1"/>
  <c r="L226" i="1"/>
  <c r="E226" i="1"/>
  <c r="L225" i="1"/>
  <c r="E225" i="1"/>
  <c r="L224" i="1"/>
  <c r="E224" i="1"/>
  <c r="L223" i="1"/>
  <c r="E223" i="1"/>
  <c r="L222" i="1"/>
  <c r="E222" i="1"/>
  <c r="L221" i="1"/>
  <c r="L220" i="1"/>
  <c r="E220" i="1"/>
  <c r="L219" i="1"/>
  <c r="E219" i="1"/>
  <c r="L218" i="1"/>
  <c r="E218" i="1"/>
  <c r="L217" i="1"/>
  <c r="E217" i="1"/>
  <c r="L61" i="1" l="1"/>
  <c r="L60" i="1"/>
  <c r="L59" i="1"/>
  <c r="L57" i="1" l="1"/>
  <c r="E57" i="1"/>
  <c r="L56" i="1"/>
  <c r="E56" i="1"/>
  <c r="L55" i="1"/>
  <c r="E55" i="1"/>
  <c r="L54" i="1"/>
  <c r="E54" i="1"/>
  <c r="L53" i="1"/>
  <c r="E53" i="1"/>
  <c r="L52" i="1"/>
  <c r="E52" i="1"/>
  <c r="L51" i="1"/>
  <c r="E51" i="1"/>
  <c r="L50" i="1"/>
  <c r="E50" i="1"/>
  <c r="H216" i="1" l="1"/>
  <c r="L216" i="1" s="1"/>
  <c r="H290" i="1" l="1"/>
  <c r="L290" i="1" s="1"/>
  <c r="H272" i="1"/>
  <c r="L272" i="1" s="1"/>
  <c r="H271" i="1"/>
  <c r="L271" i="1" s="1"/>
  <c r="H270" i="1"/>
  <c r="L270" i="1" s="1"/>
  <c r="H269" i="1"/>
  <c r="L269" i="1" s="1"/>
  <c r="H266" i="1"/>
  <c r="L266" i="1" s="1"/>
  <c r="H265" i="1"/>
  <c r="L265" i="1" s="1"/>
  <c r="H264" i="1"/>
  <c r="L264" i="1" s="1"/>
  <c r="H263" i="1"/>
  <c r="L263" i="1" s="1"/>
  <c r="H268" i="1"/>
  <c r="L268" i="1" s="1"/>
  <c r="H262" i="1"/>
  <c r="L262" i="1" s="1"/>
  <c r="H261" i="1"/>
  <c r="L261" i="1" s="1"/>
  <c r="H260" i="1"/>
  <c r="L260" i="1" s="1"/>
  <c r="H259" i="1"/>
  <c r="L259" i="1" s="1"/>
  <c r="H258" i="1"/>
  <c r="L258" i="1" s="1"/>
  <c r="H257" i="1"/>
  <c r="L257" i="1" s="1"/>
  <c r="H256" i="1"/>
  <c r="L256" i="1" s="1"/>
  <c r="H248" i="1"/>
  <c r="L248" i="1" s="1"/>
  <c r="H247" i="1"/>
  <c r="L247" i="1" s="1"/>
  <c r="L246" i="1"/>
  <c r="L245" i="1"/>
  <c r="H273" i="1"/>
  <c r="L273" i="1" s="1"/>
  <c r="H292" i="1"/>
  <c r="L292" i="1" s="1"/>
  <c r="H291" i="1"/>
  <c r="L291" i="1" s="1"/>
  <c r="H289" i="1"/>
  <c r="L289" i="1" s="1"/>
  <c r="H288" i="1"/>
  <c r="L288" i="1" s="1"/>
  <c r="H287" i="1"/>
  <c r="L287" i="1" s="1"/>
  <c r="H286" i="1"/>
  <c r="L286" i="1" s="1"/>
  <c r="H285" i="1"/>
  <c r="L285" i="1" s="1"/>
  <c r="H284" i="1"/>
  <c r="L284" i="1" s="1"/>
  <c r="H283" i="1"/>
  <c r="L283" i="1" s="1"/>
  <c r="H282" i="1"/>
  <c r="L282" i="1" s="1"/>
  <c r="H281" i="1"/>
  <c r="L281" i="1" s="1"/>
  <c r="H280" i="1"/>
  <c r="L280" i="1" s="1"/>
  <c r="H279" i="1"/>
  <c r="L279" i="1" s="1"/>
  <c r="H278" i="1"/>
  <c r="L278" i="1" s="1"/>
  <c r="H277" i="1"/>
  <c r="L277" i="1" s="1"/>
  <c r="H276" i="1"/>
  <c r="L276" i="1" s="1"/>
  <c r="H275" i="1"/>
  <c r="L275" i="1" s="1"/>
  <c r="H274" i="1"/>
  <c r="L274" i="1" s="1"/>
  <c r="H267" i="1"/>
  <c r="L267" i="1" s="1"/>
  <c r="H255" i="1"/>
  <c r="L255" i="1" s="1"/>
  <c r="H254" i="1"/>
  <c r="L254" i="1" s="1"/>
  <c r="H253" i="1"/>
  <c r="L253" i="1" s="1"/>
  <c r="H252" i="1"/>
  <c r="L252" i="1" s="1"/>
  <c r="H251" i="1"/>
  <c r="L251" i="1" s="1"/>
  <c r="H250" i="1"/>
  <c r="L250" i="1" s="1"/>
  <c r="L244" i="1"/>
  <c r="H113" i="1" l="1"/>
  <c r="L113" i="1" s="1"/>
  <c r="H112" i="1"/>
  <c r="L112" i="1" s="1"/>
  <c r="H111" i="1"/>
  <c r="L111" i="1" s="1"/>
  <c r="H110" i="1"/>
  <c r="L110" i="1" s="1"/>
  <c r="H109" i="1"/>
  <c r="L109" i="1" s="1"/>
  <c r="H108" i="1"/>
  <c r="L108" i="1" s="1"/>
  <c r="H107" i="1"/>
  <c r="L107" i="1" s="1"/>
  <c r="E107" i="1"/>
  <c r="H106" i="1"/>
  <c r="L106" i="1" s="1"/>
  <c r="E106" i="1"/>
  <c r="H105" i="1"/>
  <c r="L105" i="1" s="1"/>
  <c r="E105" i="1"/>
  <c r="H104" i="1"/>
  <c r="L104" i="1" s="1"/>
  <c r="E104" i="1"/>
  <c r="H103" i="1"/>
  <c r="L103" i="1" s="1"/>
  <c r="E103" i="1"/>
  <c r="H102" i="1"/>
  <c r="L102" i="1" s="1"/>
  <c r="E102" i="1"/>
  <c r="H101" i="1"/>
  <c r="L101" i="1" s="1"/>
  <c r="E101" i="1"/>
  <c r="H100" i="1"/>
  <c r="L100" i="1" s="1"/>
  <c r="E100" i="1"/>
  <c r="H99" i="1"/>
  <c r="L99" i="1" s="1"/>
  <c r="E99" i="1"/>
  <c r="H97" i="1"/>
  <c r="L97" i="1" s="1"/>
  <c r="E97" i="1"/>
  <c r="H96" i="1"/>
  <c r="L96" i="1" s="1"/>
  <c r="E96" i="1"/>
  <c r="H95" i="1"/>
  <c r="L95" i="1" s="1"/>
  <c r="E95" i="1"/>
  <c r="H93" i="1"/>
  <c r="L93" i="1" s="1"/>
  <c r="E93" i="1"/>
  <c r="H92" i="1"/>
  <c r="L92" i="1" s="1"/>
  <c r="E92" i="1"/>
  <c r="H90" i="1"/>
  <c r="L90" i="1" s="1"/>
  <c r="E90" i="1"/>
  <c r="H89" i="1"/>
  <c r="L89" i="1" s="1"/>
  <c r="E89" i="1"/>
  <c r="H88" i="1"/>
  <c r="L88" i="1" s="1"/>
  <c r="E88" i="1"/>
  <c r="H87" i="1"/>
  <c r="L87" i="1" s="1"/>
  <c r="E87" i="1"/>
  <c r="H86" i="1"/>
  <c r="L86" i="1" s="1"/>
  <c r="E86" i="1"/>
  <c r="H85" i="1"/>
  <c r="L85" i="1" s="1"/>
  <c r="E85" i="1"/>
  <c r="L84" i="1"/>
  <c r="E84" i="1"/>
  <c r="L83" i="1"/>
  <c r="E83" i="1"/>
  <c r="L82" i="1"/>
  <c r="L81" i="1"/>
  <c r="L80" i="1"/>
  <c r="L79" i="1"/>
  <c r="L78" i="1"/>
  <c r="L76" i="1"/>
  <c r="L75" i="1"/>
  <c r="L74" i="1"/>
  <c r="E74" i="1"/>
  <c r="L73" i="1"/>
  <c r="L72" i="1"/>
  <c r="L71" i="1"/>
  <c r="L70" i="1"/>
  <c r="L69" i="1"/>
  <c r="L68" i="1"/>
  <c r="L66" i="1"/>
  <c r="L65" i="1"/>
  <c r="L64" i="1"/>
  <c r="L63" i="1"/>
  <c r="G164" i="1"/>
  <c r="G177" i="1"/>
  <c r="G173" i="1"/>
  <c r="G171" i="1"/>
  <c r="G172" i="1"/>
  <c r="F176" i="1"/>
  <c r="G176" i="1"/>
  <c r="F177" i="1"/>
  <c r="F174" i="1"/>
  <c r="G174" i="1"/>
  <c r="G175" i="1"/>
  <c r="F171" i="1"/>
</calcChain>
</file>

<file path=xl/sharedStrings.xml><?xml version="1.0" encoding="utf-8"?>
<sst xmlns="http://schemas.openxmlformats.org/spreadsheetml/2006/main" count="854" uniqueCount="471">
  <si>
    <t>사업명</t>
  </si>
  <si>
    <t>보조사업자</t>
  </si>
  <si>
    <t>교부현황</t>
  </si>
  <si>
    <t>평가결과</t>
  </si>
  <si>
    <t>계</t>
  </si>
  <si>
    <r>
      <t xml:space="preserve">▸ 평가등급 </t>
    </r>
    <r>
      <rPr>
        <sz val="12"/>
        <color rgb="FF000000"/>
        <rFont val="휴먼명조"/>
        <family val="3"/>
        <charset val="129"/>
      </rPr>
      <t xml:space="preserve">: </t>
    </r>
    <r>
      <rPr>
        <sz val="12"/>
        <color rgb="FF000000"/>
        <rFont val="맑은 고딕"/>
        <family val="3"/>
        <charset val="129"/>
        <scheme val="minor"/>
      </rPr>
      <t>매우우수</t>
    </r>
    <r>
      <rPr>
        <sz val="12"/>
        <color rgb="FF000000"/>
        <rFont val="휴먼명조"/>
        <family val="3"/>
        <charset val="129"/>
      </rPr>
      <t>(90</t>
    </r>
    <r>
      <rPr>
        <sz val="12"/>
        <color rgb="FF000000"/>
        <rFont val="맑은 고딕"/>
        <family val="3"/>
        <charset val="129"/>
        <scheme val="minor"/>
      </rPr>
      <t>점 이상</t>
    </r>
    <r>
      <rPr>
        <sz val="12"/>
        <color rgb="FF000000"/>
        <rFont val="휴먼명조"/>
        <family val="3"/>
        <charset val="129"/>
      </rPr>
      <t xml:space="preserve">), </t>
    </r>
    <r>
      <rPr>
        <sz val="12"/>
        <color rgb="FF000000"/>
        <rFont val="맑은 고딕"/>
        <family val="3"/>
        <charset val="129"/>
        <scheme val="minor"/>
      </rPr>
      <t>우수</t>
    </r>
    <r>
      <rPr>
        <sz val="12"/>
        <color rgb="FF000000"/>
        <rFont val="휴먼명조"/>
        <family val="3"/>
        <charset val="129"/>
      </rPr>
      <t>(90~80</t>
    </r>
    <r>
      <rPr>
        <sz val="12"/>
        <color rgb="FF000000"/>
        <rFont val="맑은 고딕"/>
        <family val="3"/>
        <charset val="129"/>
        <scheme val="minor"/>
      </rPr>
      <t>점</t>
    </r>
    <r>
      <rPr>
        <sz val="12"/>
        <color rgb="FF000000"/>
        <rFont val="휴먼명조"/>
        <family val="3"/>
        <charset val="129"/>
      </rPr>
      <t xml:space="preserve">), </t>
    </r>
    <r>
      <rPr>
        <sz val="12"/>
        <color rgb="FF000000"/>
        <rFont val="맑은 고딕"/>
        <family val="3"/>
        <charset val="129"/>
        <scheme val="minor"/>
      </rPr>
      <t>보통</t>
    </r>
    <r>
      <rPr>
        <sz val="12"/>
        <color rgb="FF000000"/>
        <rFont val="휴먼명조"/>
        <family val="3"/>
        <charset val="129"/>
      </rPr>
      <t>(80~60</t>
    </r>
    <r>
      <rPr>
        <sz val="12"/>
        <color rgb="FF000000"/>
        <rFont val="맑은 고딕"/>
        <family val="3"/>
        <charset val="129"/>
        <scheme val="minor"/>
      </rPr>
      <t>점</t>
    </r>
    <r>
      <rPr>
        <sz val="12"/>
        <color rgb="FF000000"/>
        <rFont val="휴먼명조"/>
        <family val="3"/>
        <charset val="129"/>
      </rPr>
      <t xml:space="preserve">), </t>
    </r>
    <r>
      <rPr>
        <sz val="12"/>
        <color rgb="FF000000"/>
        <rFont val="맑은 고딕"/>
        <family val="3"/>
        <charset val="129"/>
        <scheme val="minor"/>
      </rPr>
      <t>미흡</t>
    </r>
    <r>
      <rPr>
        <sz val="12"/>
        <color rgb="FF000000"/>
        <rFont val="휴먼명조"/>
        <family val="3"/>
        <charset val="129"/>
      </rPr>
      <t>(60~50</t>
    </r>
    <r>
      <rPr>
        <sz val="12"/>
        <color rgb="FF000000"/>
        <rFont val="맑은 고딕"/>
        <family val="3"/>
        <charset val="129"/>
        <scheme val="minor"/>
      </rPr>
      <t>점</t>
    </r>
    <r>
      <rPr>
        <sz val="12"/>
        <color rgb="FF000000"/>
        <rFont val="휴먼명조"/>
        <family val="3"/>
        <charset val="129"/>
      </rPr>
      <t xml:space="preserve">), </t>
    </r>
    <r>
      <rPr>
        <sz val="12"/>
        <color rgb="FF000000"/>
        <rFont val="맑은 고딕"/>
        <family val="3"/>
        <charset val="129"/>
        <scheme val="minor"/>
      </rPr>
      <t>매우미흡</t>
    </r>
    <r>
      <rPr>
        <sz val="12"/>
        <color rgb="FF000000"/>
        <rFont val="휴먼명조"/>
        <family val="3"/>
        <charset val="129"/>
      </rPr>
      <t>(50</t>
    </r>
    <r>
      <rPr>
        <sz val="12"/>
        <color rgb="FF000000"/>
        <rFont val="맑은 고딕"/>
        <family val="3"/>
        <charset val="129"/>
        <scheme val="minor"/>
      </rPr>
      <t>점 미만</t>
    </r>
    <r>
      <rPr>
        <sz val="12"/>
        <color rgb="FF000000"/>
        <rFont val="휴먼명조"/>
        <family val="3"/>
        <charset val="129"/>
      </rPr>
      <t>)</t>
    </r>
  </si>
  <si>
    <t>항생제 대체 친환경축산 봉독 활용 시범</t>
  </si>
  <si>
    <t>양봉농가 소득향상 기술보급 시범</t>
  </si>
  <si>
    <t>한중 FTA 대응 쪽파종구 촉성재배 시범</t>
  </si>
  <si>
    <t>예천사과 경쟁력 향상 우량과원 육성 시범</t>
  </si>
  <si>
    <t>시설과채류 생력화시범</t>
  </si>
  <si>
    <t>소득작목 새기술 도입 실증 시범</t>
  </si>
  <si>
    <t>기후변화대응 틈새작목개발 시범</t>
  </si>
  <si>
    <t>농촌지도자회 역량강화</t>
  </si>
  <si>
    <t>생활개선회 과제교육</t>
  </si>
  <si>
    <t>농산물축제 전시체험전 지원</t>
  </si>
  <si>
    <t>4-H본부(우수4-H학생 장학금지급) 지원</t>
  </si>
  <si>
    <t>농촌지도자 읍면단위 특화작목반 육성 교육</t>
  </si>
  <si>
    <t>농심나눔쉼터 설치</t>
  </si>
  <si>
    <t>정보화농업인 홍보 마케팅 시범사업</t>
  </si>
  <si>
    <t>정보화농업인 전자상거래 활성화 홈페이지 보수 지원</t>
  </si>
  <si>
    <t>의용소방대 소방기술경연 지원</t>
  </si>
  <si>
    <t>의용소방대 화재 및 재난예방 활동사업</t>
  </si>
  <si>
    <t>한천보트장 운영 지원</t>
  </si>
  <si>
    <t>해병대 전우회 인명구조대 훈련 및 교통질서 등 재난 안전활동</t>
  </si>
  <si>
    <t>안전골든벨 어린이 퀴즈대회 개최 지원</t>
  </si>
  <si>
    <t>아마추어무선연맹 재난안전 활동사업</t>
  </si>
  <si>
    <t>교통안전교육사업 및 예방활동 지원</t>
  </si>
  <si>
    <t>축사용 농업 부산물 보관창고 신축 지원</t>
  </si>
  <si>
    <t>축산분뇨 처리용 톱밥 지원</t>
  </si>
  <si>
    <t>낙농가 유질개선제 지원</t>
  </si>
  <si>
    <t>예천참우 명품화 및 판매촉진사업 지원</t>
  </si>
  <si>
    <t>예천참우 등록업무 지원</t>
  </si>
  <si>
    <t>한우 기생충 구제사업</t>
  </si>
  <si>
    <t>곤포 사일리지 제조 비닐랩 지원</t>
  </si>
  <si>
    <t>양봉협회 자동사료 용해기 지원</t>
  </si>
  <si>
    <t>돼지 사육환경개선 및 생산성 향상 지원</t>
  </si>
  <si>
    <t>돼지인공수정 정액대 지원</t>
  </si>
  <si>
    <t>축사환기시설(송풍기) 지원</t>
  </si>
  <si>
    <t>한우보정용 개체 잠금장치 지원</t>
  </si>
  <si>
    <t>한우협회 번식능력 개선제 지원</t>
  </si>
  <si>
    <t>한우 등록우 인공수정료 지원</t>
  </si>
  <si>
    <t>예천참우 등록지원</t>
  </si>
  <si>
    <t>저품위사과 시장격리 수매지원</t>
  </si>
  <si>
    <t>산지유통센터 등 장기저장제 지원</t>
  </si>
  <si>
    <t>과수용 전동가위 지원</t>
  </si>
  <si>
    <t>승용예취기,다목적리프트기 지원</t>
  </si>
  <si>
    <t>과수전용방제기 지원(SS기)</t>
  </si>
  <si>
    <t>수확기 산물벼 건조료 지원</t>
  </si>
  <si>
    <t>공공비축미곡 산물벼 건조료 지원</t>
  </si>
  <si>
    <t>공공비축미곡 매입용 포장재 지원</t>
  </si>
  <si>
    <t>고품질 곡물 공동작업장 설치 지원</t>
  </si>
  <si>
    <t>벼 채종포 종자단지 톤백 포장재 지원</t>
  </si>
  <si>
    <t>벼 재배농가 상토 지원</t>
  </si>
  <si>
    <t>농민회 농촌봉사활동 및 도농교류 지원</t>
  </si>
  <si>
    <t>한여농 쌀소비 촉진 및 도농상생교류 지원</t>
  </si>
  <si>
    <t>한여농 전국 한마음대회 참가 지원</t>
  </si>
  <si>
    <t>경상북도 농업경영인대회 참가 지원</t>
  </si>
  <si>
    <t>경상북도 농민회연맹 전진대회 참가 지원</t>
  </si>
  <si>
    <t>예천군 농업경영인 역량강화</t>
  </si>
  <si>
    <t>농업경영인 군연합회 육성 지원</t>
  </si>
  <si>
    <t>예천 농업발전을 위한 워크숍 개최</t>
  </si>
  <si>
    <t>금당실 마을 초가지붕 이기 지원</t>
  </si>
  <si>
    <t>용문사 유물전시관 운영비 지원</t>
  </si>
  <si>
    <t>초정서예연구원 활성화 사업 지원</t>
  </si>
  <si>
    <t>예천문화관광 홍보 UCC 공모전 지원</t>
  </si>
  <si>
    <t>경북주말 가족체험여행 지원</t>
  </si>
  <si>
    <t>세계유교문화재단 지원</t>
  </si>
  <si>
    <t>1시군 1관광 명품마케팅 사업 지원</t>
  </si>
  <si>
    <t>무형문화재 전수관 운영비 지원</t>
  </si>
  <si>
    <t>예천향교 경전반 교육 운영</t>
  </si>
  <si>
    <t>서원 향사비 지원</t>
  </si>
  <si>
    <t>민예총 예천지부 운영비 지원</t>
  </si>
  <si>
    <t>한국예총예천지회 운영비 지원</t>
  </si>
  <si>
    <t>예천문화원 운영비 지원</t>
  </si>
  <si>
    <t>도 풍물경연대회 출연 참가 지원</t>
  </si>
  <si>
    <t>제5회 휴휴페스티벌 및 그림학교 지원</t>
  </si>
  <si>
    <t>지보 신풍 미술관 활성화사업 지원</t>
  </si>
  <si>
    <t>종무활동 지원</t>
  </si>
  <si>
    <t>창작공간예술인촌 활성화사업 지원</t>
  </si>
  <si>
    <t>전통 민속문화 활성화사업 지원(2단체)</t>
  </si>
  <si>
    <t>식중독예방을 위한 손 씻는 시설 설치지원</t>
  </si>
  <si>
    <t>외식업소영업주 선진외식 문화체험</t>
  </si>
  <si>
    <t>식중독예방 및 음식문화개선 사업</t>
  </si>
  <si>
    <t>위생업소 현장방문 친절교육</t>
  </si>
  <si>
    <t>상인조직역량강화사업(상설시장 매니저)</t>
  </si>
  <si>
    <t>창업보육센터 보육기업 지원</t>
  </si>
  <si>
    <t>한국자유총연맹 예천군협의회 운영비 지원</t>
  </si>
  <si>
    <t>바르게살기운동 예천군협의회 운영비 지원</t>
  </si>
  <si>
    <t>예천군 새마을회 운영비 지원</t>
  </si>
  <si>
    <t>새마을지도자 역량강화</t>
  </si>
  <si>
    <t>사랑의 김장 담가주기 지원</t>
  </si>
  <si>
    <t>재활용품수집(고철,헌옷모으기등) 지원</t>
  </si>
  <si>
    <t>새해 해맞이행사</t>
  </si>
  <si>
    <t>예천군 통합방위협의회 지원</t>
  </si>
  <si>
    <t>향우회 군민의 날 지원</t>
  </si>
  <si>
    <t>청소년 보호 및 선도 활동 지원</t>
  </si>
  <si>
    <t>지역아동센터 어울림한마당 지원</t>
  </si>
  <si>
    <t>어린이집 어울림한마당</t>
  </si>
  <si>
    <t>다문화가정 어울림 행사 지원</t>
  </si>
  <si>
    <t>귀화시험대비반 지원</t>
  </si>
  <si>
    <t>어린이날 기념식 및 청소년대축제 행사 지원</t>
  </si>
  <si>
    <t>여성대회 개최 지원</t>
  </si>
  <si>
    <t>여성지도자 선진 역량강화</t>
  </si>
  <si>
    <t>여성권익증진사업</t>
  </si>
  <si>
    <t>읍면 어버이날 지원</t>
  </si>
  <si>
    <t>경로당 순회 프로그램 관리 지원</t>
  </si>
  <si>
    <t>대한노인회 예천군지회 운영비</t>
  </si>
  <si>
    <t>관학연계 이동복지관 사업지원</t>
  </si>
  <si>
    <t>호명 산합1리 경로당 신축</t>
  </si>
  <si>
    <t>호명 금능1리 경로당 신축</t>
  </si>
  <si>
    <t>경로당 보수</t>
  </si>
  <si>
    <t>경로당 신축</t>
  </si>
  <si>
    <t>재향군인회 운영비 지원</t>
  </si>
  <si>
    <t>월남전 참전자회 운영비 지원</t>
  </si>
  <si>
    <t>6.25참전 유공자회 운영비 지원</t>
  </si>
  <si>
    <t>무공 수훈자회 운영비 지원</t>
  </si>
  <si>
    <t>전몰군경 미망인회 운영비 지원</t>
  </si>
  <si>
    <t>전몰군경 유족회 운영비 지원</t>
  </si>
  <si>
    <t>상이군경회 운영비 지원</t>
  </si>
  <si>
    <t>재향군인의날 기념식 지원</t>
  </si>
  <si>
    <t>호국보훈 안보교육 지원</t>
  </si>
  <si>
    <t>장애인 어울림 한마당 지원</t>
  </si>
  <si>
    <t>장애인의 날 지원</t>
  </si>
  <si>
    <t>중증장애인 사회참여 역량강화 교육</t>
  </si>
  <si>
    <t>세계활축제 추진 지원</t>
  </si>
  <si>
    <t>사업계획(20)</t>
    <phoneticPr fontId="1" type="noConversion"/>
  </si>
  <si>
    <t>사업관리(25)</t>
    <phoneticPr fontId="1" type="noConversion"/>
  </si>
  <si>
    <t>사업성과(55)</t>
    <phoneticPr fontId="1" type="noConversion"/>
  </si>
  <si>
    <t>계</t>
    <phoneticPr fontId="1" type="noConversion"/>
  </si>
  <si>
    <t>성과평가</t>
    <phoneticPr fontId="1" type="noConversion"/>
  </si>
  <si>
    <t>예천문화원</t>
    <phoneticPr fontId="1" type="noConversion"/>
  </si>
  <si>
    <t>한국예총예천지회</t>
    <phoneticPr fontId="1" type="noConversion"/>
  </si>
  <si>
    <t>민예총예천지부</t>
    <phoneticPr fontId="1" type="noConversion"/>
  </si>
  <si>
    <t>예천문화연구회</t>
    <phoneticPr fontId="1" type="noConversion"/>
  </si>
  <si>
    <t>흑응풍물단</t>
    <phoneticPr fontId="1" type="noConversion"/>
  </si>
  <si>
    <t>청단놀음보존회</t>
    <phoneticPr fontId="1" type="noConversion"/>
  </si>
  <si>
    <t>경진예술촌</t>
    <phoneticPr fontId="1" type="noConversion"/>
  </si>
  <si>
    <t>예천불교총연합회</t>
    <phoneticPr fontId="1" type="noConversion"/>
  </si>
  <si>
    <t>신풍미술관</t>
    <phoneticPr fontId="1" type="noConversion"/>
  </si>
  <si>
    <t>예천장기협회</t>
    <phoneticPr fontId="1" type="noConversion"/>
  </si>
  <si>
    <t>농은수련원</t>
    <phoneticPr fontId="1" type="noConversion"/>
  </si>
  <si>
    <t>상리교회</t>
    <phoneticPr fontId="1" type="noConversion"/>
  </si>
  <si>
    <t>초정서예연구원</t>
    <phoneticPr fontId="1" type="noConversion"/>
  </si>
  <si>
    <t>예천만권당 작은도서관</t>
    <phoneticPr fontId="1" type="noConversion"/>
  </si>
  <si>
    <t>예천군 서원연합회</t>
    <phoneticPr fontId="1" type="noConversion"/>
  </si>
  <si>
    <t>예천향교</t>
    <phoneticPr fontId="1" type="noConversion"/>
  </si>
  <si>
    <t>예천통명농요</t>
    <phoneticPr fontId="1" type="noConversion"/>
  </si>
  <si>
    <t>(재)세계유교문화재단</t>
    <phoneticPr fontId="1" type="noConversion"/>
  </si>
  <si>
    <t>경상북도관광공사</t>
    <phoneticPr fontId="1" type="noConversion"/>
  </si>
  <si>
    <t>대한불교조계종 용문사</t>
    <phoneticPr fontId="1" type="noConversion"/>
  </si>
  <si>
    <t>금당실전통마을보존회</t>
    <phoneticPr fontId="1" type="noConversion"/>
  </si>
  <si>
    <t>학교양궁 육성지원</t>
    <phoneticPr fontId="1" type="noConversion"/>
  </si>
  <si>
    <t>경북양궁협회</t>
    <phoneticPr fontId="1" type="noConversion"/>
  </si>
  <si>
    <t>양궁 우수선수 육성지원</t>
    <phoneticPr fontId="1" type="noConversion"/>
  </si>
  <si>
    <t>양궁대회 및 전지훈련 유치활동 지원</t>
    <phoneticPr fontId="1" type="noConversion"/>
  </si>
  <si>
    <t>해외 스포츠마케팅 추진(양궁)</t>
    <phoneticPr fontId="1" type="noConversion"/>
  </si>
  <si>
    <t>경북양궁협회 운영비 지원</t>
    <phoneticPr fontId="1" type="noConversion"/>
  </si>
  <si>
    <t>중고양궁연맹 전국양궁대회 및 한일교류전</t>
    <phoneticPr fontId="1" type="noConversion"/>
  </si>
  <si>
    <t>한국중고양궁연맹</t>
    <phoneticPr fontId="1" type="noConversion"/>
  </si>
  <si>
    <t>양궁대회 개최지원</t>
    <phoneticPr fontId="1" type="noConversion"/>
  </si>
  <si>
    <t>생활체육 게이트볼대회 참가 지원</t>
    <phoneticPr fontId="1" type="noConversion"/>
  </si>
  <si>
    <t>예천군체육회</t>
    <phoneticPr fontId="1" type="noConversion"/>
  </si>
  <si>
    <t>지자체 간 생활체육 교류전 지원</t>
    <phoneticPr fontId="1" type="noConversion"/>
  </si>
  <si>
    <t>도지사기 종목별 생활체육대회 출전비 지원</t>
    <phoneticPr fontId="1" type="noConversion"/>
  </si>
  <si>
    <t>도 장애인체육대회 참가 지원</t>
    <phoneticPr fontId="1" type="noConversion"/>
  </si>
  <si>
    <t>(사)경북지체장애인협회 예천군지회</t>
    <phoneticPr fontId="1" type="noConversion"/>
  </si>
  <si>
    <t>경북 어르신생활체육대회 참가 지원</t>
    <phoneticPr fontId="1" type="noConversion"/>
  </si>
  <si>
    <t>도 종합 생활체육대회 참가 지원</t>
    <phoneticPr fontId="1" type="noConversion"/>
  </si>
  <si>
    <t>축구 경북리그 참가 지원</t>
    <phoneticPr fontId="1" type="noConversion"/>
  </si>
  <si>
    <t>전국 지체장애인 체육대회 참가 지원</t>
    <phoneticPr fontId="1" type="noConversion"/>
  </si>
  <si>
    <t>예천군수배 골프대회 개최 지원</t>
    <phoneticPr fontId="1" type="noConversion"/>
  </si>
  <si>
    <t>예천군골프협회</t>
    <phoneticPr fontId="1" type="noConversion"/>
  </si>
  <si>
    <t>경상북도협회장배 전국 검도대회 개최 지원</t>
    <phoneticPr fontId="1" type="noConversion"/>
  </si>
  <si>
    <t>예천군수배 배드민턴대회 개최 지원</t>
    <phoneticPr fontId="1" type="noConversion"/>
  </si>
  <si>
    <t>예천군배드민턴협회</t>
    <phoneticPr fontId="1" type="noConversion"/>
  </si>
  <si>
    <t>예천군수기 게이트볼대회 개최 지원</t>
    <phoneticPr fontId="1" type="noConversion"/>
  </si>
  <si>
    <t>예천군수배 경북북부권 생활체육 야구대회 개최 지원</t>
    <phoneticPr fontId="1" type="noConversion"/>
  </si>
  <si>
    <t>예천군야구소프트볼협회</t>
    <phoneticPr fontId="1" type="noConversion"/>
  </si>
  <si>
    <t>예천군수기 테니스대회 개최 지원</t>
    <phoneticPr fontId="1" type="noConversion"/>
  </si>
  <si>
    <t>예천군테니스협회</t>
    <phoneticPr fontId="1" type="noConversion"/>
  </si>
  <si>
    <t>예천군수배 배구대회 개최 지원</t>
    <phoneticPr fontId="1" type="noConversion"/>
  </si>
  <si>
    <t>예천군배구협회</t>
    <phoneticPr fontId="1" type="noConversion"/>
  </si>
  <si>
    <t>예천군수배 축구대회 개최 지원</t>
    <phoneticPr fontId="1" type="noConversion"/>
  </si>
  <si>
    <t>예천군축구협회</t>
    <phoneticPr fontId="1" type="noConversion"/>
  </si>
  <si>
    <t>예천군수배 탁구대회 개최 지원</t>
    <phoneticPr fontId="1" type="noConversion"/>
  </si>
  <si>
    <t>예천군탁구협회</t>
    <phoneticPr fontId="1" type="noConversion"/>
  </si>
  <si>
    <t>예천군수배 프리테니스대회 개최 지원</t>
    <phoneticPr fontId="1" type="noConversion"/>
  </si>
  <si>
    <t>예천군프리테니스협회</t>
    <phoneticPr fontId="1" type="noConversion"/>
  </si>
  <si>
    <t>민속놀이대회 개최 지원</t>
    <phoneticPr fontId="1" type="noConversion"/>
  </si>
  <si>
    <t>청소년 클럽대항 생활체육대회 개최 지원</t>
    <phoneticPr fontId="1" type="noConversion"/>
  </si>
  <si>
    <t>군민건강걷기대회 행사 경비 지원</t>
    <phoneticPr fontId="1" type="noConversion"/>
  </si>
  <si>
    <t>㈜예천신문사</t>
    <phoneticPr fontId="1" type="noConversion"/>
  </si>
  <si>
    <t>읍면순회 생활체육 게이트볼대회 개최 지원</t>
    <phoneticPr fontId="1" type="noConversion"/>
  </si>
  <si>
    <t>각종 생활체육(협회장기) 대회 개최 지원</t>
    <phoneticPr fontId="1" type="noConversion"/>
  </si>
  <si>
    <t>생활체육 사회인 야구리그전 개최 지원</t>
    <phoneticPr fontId="1" type="noConversion"/>
  </si>
  <si>
    <t>예천군 국학기공대회 개최 지원</t>
    <phoneticPr fontId="1" type="noConversion"/>
  </si>
  <si>
    <t>예천군국학기공협회</t>
    <phoneticPr fontId="1" type="noConversion"/>
  </si>
  <si>
    <t>예천군수배 바둑대회 개최 지원 (6개 시군)</t>
    <phoneticPr fontId="1" type="noConversion"/>
  </si>
  <si>
    <t>예천군바둑협회</t>
    <phoneticPr fontId="1" type="noConversion"/>
  </si>
  <si>
    <t>생활체육지도자 피복비 지원 (동하복)</t>
    <phoneticPr fontId="1" type="noConversion"/>
  </si>
  <si>
    <t>우수선수 육성 지도자 지원</t>
    <phoneticPr fontId="1" type="noConversion"/>
  </si>
  <si>
    <t>우수선수 및 교기육성 지원</t>
    <phoneticPr fontId="1" type="noConversion"/>
  </si>
  <si>
    <t>도민체전 출전비 지원</t>
    <phoneticPr fontId="1" type="noConversion"/>
  </si>
  <si>
    <t>궁도교실 운영 지원</t>
    <phoneticPr fontId="1" type="noConversion"/>
  </si>
  <si>
    <t>예천군궁도협회</t>
    <phoneticPr fontId="1" type="noConversion"/>
  </si>
  <si>
    <t>궁도대회 (전국 및 도단위) 출전 지원</t>
    <phoneticPr fontId="1" type="noConversion"/>
  </si>
  <si>
    <t>육상 우수선수 지원</t>
    <phoneticPr fontId="1" type="noConversion"/>
  </si>
  <si>
    <t>예천군육상연맹</t>
    <phoneticPr fontId="1" type="noConversion"/>
  </si>
  <si>
    <t>경북 소년체전 육상대회 지원</t>
    <phoneticPr fontId="1" type="noConversion"/>
  </si>
  <si>
    <t>경상북도육상연맹</t>
    <phoneticPr fontId="1" type="noConversion"/>
  </si>
  <si>
    <t>한국중고육상연맹</t>
    <phoneticPr fontId="1" type="noConversion"/>
  </si>
  <si>
    <t>실업대항 육상대회 지원</t>
    <phoneticPr fontId="1" type="noConversion"/>
  </si>
  <si>
    <t>한국실업육상경기연맹</t>
    <phoneticPr fontId="1" type="noConversion"/>
  </si>
  <si>
    <t>한국대학육상경기연맹</t>
    <phoneticPr fontId="1" type="noConversion"/>
  </si>
  <si>
    <t>도 교육감기 경북학생 구간 마라톤대회 지원</t>
    <phoneticPr fontId="1" type="noConversion"/>
  </si>
  <si>
    <t>읍면 체육회 활성화 사업</t>
    <phoneticPr fontId="1" type="noConversion"/>
  </si>
  <si>
    <t>12개 각 읍면 체육회</t>
    <phoneticPr fontId="1" type="noConversion"/>
  </si>
  <si>
    <t>각종 육상대회 운영및 전지훈련 유치 활동비</t>
    <phoneticPr fontId="1" type="noConversion"/>
  </si>
  <si>
    <t>예천군수배 전국 궁도대회 지원</t>
    <phoneticPr fontId="1" type="noConversion"/>
  </si>
  <si>
    <t>체육회 사무국장 인건비</t>
    <phoneticPr fontId="1" type="noConversion"/>
  </si>
  <si>
    <t>체육회 팀장 인건비</t>
    <phoneticPr fontId="1" type="noConversion"/>
  </si>
  <si>
    <t>체육회 간사 인건비</t>
    <phoneticPr fontId="1" type="noConversion"/>
  </si>
  <si>
    <t>4대보험</t>
    <phoneticPr fontId="1" type="noConversion"/>
  </si>
  <si>
    <t>노인건강 역량강화</t>
    <phoneticPr fontId="1" type="noConversion"/>
  </si>
  <si>
    <t>예천군새마을회</t>
    <phoneticPr fontId="1" type="noConversion"/>
  </si>
  <si>
    <t>바르게살기운동 예천군협의회</t>
    <phoneticPr fontId="1" type="noConversion"/>
  </si>
  <si>
    <t>한국자유총연맹 예천군지회</t>
    <phoneticPr fontId="1" type="noConversion"/>
  </si>
  <si>
    <t>경북도립대학교 산학협력단</t>
    <phoneticPr fontId="1" type="noConversion"/>
  </si>
  <si>
    <t>(사)예천읍상설시장번영회</t>
    <phoneticPr fontId="1" type="noConversion"/>
  </si>
  <si>
    <t>한국아마추어무선연맹 재난통신지원 예천지구단</t>
    <phoneticPr fontId="1" type="noConversion"/>
  </si>
  <si>
    <t>경북일보</t>
    <phoneticPr fontId="1" type="noConversion"/>
  </si>
  <si>
    <t>해병대 예천군 전우회</t>
    <phoneticPr fontId="1" type="noConversion"/>
  </si>
  <si>
    <t>해병대 전우회 잠수장비 구입</t>
    <phoneticPr fontId="1" type="noConversion"/>
  </si>
  <si>
    <t>예천군 의용소방대연합회</t>
    <phoneticPr fontId="1" type="noConversion"/>
  </si>
  <si>
    <t>(사)한국외식업중앙회경상북도지회예천군지부</t>
    <phoneticPr fontId="1" type="noConversion"/>
  </si>
  <si>
    <t>이금숙 외 4명</t>
    <phoneticPr fontId="1" type="noConversion"/>
  </si>
  <si>
    <t>이철호 외 1명</t>
    <phoneticPr fontId="1" type="noConversion"/>
  </si>
  <si>
    <t>손진욱 외 2명</t>
    <phoneticPr fontId="1" type="noConversion"/>
  </si>
  <si>
    <t>용문면 구계리(변우옥)외 14개소</t>
  </si>
  <si>
    <t>농촌지도자예천군연합회</t>
  </si>
  <si>
    <t>4-H본부</t>
  </si>
  <si>
    <t>생활개선회</t>
    <phoneticPr fontId="1" type="noConversion"/>
  </si>
  <si>
    <t>생활개선회</t>
  </si>
  <si>
    <t>무인헬기이용 병해충 공동방제 지원</t>
    <phoneticPr fontId="1" type="noConversion"/>
  </si>
  <si>
    <t>예천 농협</t>
  </si>
  <si>
    <t>안승윤 외 4명</t>
    <phoneticPr fontId="1" type="noConversion"/>
  </si>
  <si>
    <t>엄상철 외 2명</t>
    <phoneticPr fontId="1" type="noConversion"/>
  </si>
  <si>
    <t>예천수박작목반(박원식)</t>
    <phoneticPr fontId="1" type="noConversion"/>
  </si>
  <si>
    <t>국화연구회, 우리꽃연구회</t>
    <phoneticPr fontId="1" type="noConversion"/>
  </si>
  <si>
    <t>예천군농산물산지유통센터</t>
    <phoneticPr fontId="1" type="noConversion"/>
  </si>
  <si>
    <t>이영희 외 7명</t>
    <phoneticPr fontId="1" type="noConversion"/>
  </si>
  <si>
    <t>서민경</t>
    <phoneticPr fontId="1" type="noConversion"/>
  </si>
  <si>
    <t>김후식</t>
    <phoneticPr fontId="1" type="noConversion"/>
  </si>
  <si>
    <t>김준호</t>
    <phoneticPr fontId="1" type="noConversion"/>
  </si>
  <si>
    <t>예천군양봉협회</t>
    <phoneticPr fontId="1" type="noConversion"/>
  </si>
  <si>
    <t>예천군축산단체협의회</t>
    <phoneticPr fontId="1" type="noConversion"/>
  </si>
  <si>
    <t>예천군농업경영인연합회</t>
  </si>
  <si>
    <t>농민회총연맹 예천군지회</t>
  </si>
  <si>
    <t>예천군여성농업경영인연합회</t>
  </si>
  <si>
    <t>귀농인 영농기반 지원사업</t>
    <phoneticPr fontId="1" type="noConversion"/>
  </si>
  <si>
    <t>효자면 도효자로 1937-13이화식 외 29명</t>
    <phoneticPr fontId="1" type="noConversion"/>
  </si>
  <si>
    <t>예천농업협동조합 외 2</t>
    <phoneticPr fontId="1" type="noConversion"/>
  </si>
  <si>
    <t>벼 직파 재배단지 생산비 지원</t>
    <phoneticPr fontId="1" type="noConversion"/>
  </si>
  <si>
    <t>내신담암고품질쌀작목회</t>
    <phoneticPr fontId="1" type="noConversion"/>
  </si>
  <si>
    <t>한어 채종포 단지 외 5</t>
    <phoneticPr fontId="1" type="noConversion"/>
  </si>
  <si>
    <t>늘품영농조합법인</t>
    <phoneticPr fontId="1" type="noConversion"/>
  </si>
  <si>
    <t>농협중앙회경북지역본부(예천군지부)</t>
    <phoneticPr fontId="1" type="noConversion"/>
  </si>
  <si>
    <t>예천군농협쌀조합공동사업법인 외 1</t>
    <phoneticPr fontId="1" type="noConversion"/>
  </si>
  <si>
    <t>예천군농협쌀조합공동사업법인 외 2</t>
    <phoneticPr fontId="1" type="noConversion"/>
  </si>
  <si>
    <t>친환경 쌀 포장재 지원</t>
    <phoneticPr fontId="1" type="noConversion"/>
  </si>
  <si>
    <t>친환경농업인연합회</t>
    <phoneticPr fontId="1" type="noConversion"/>
  </si>
  <si>
    <t>친환경 밭인증농가 농자재 지원</t>
    <phoneticPr fontId="1" type="noConversion"/>
  </si>
  <si>
    <t>유천면 사곡수수배재단지 외 1개소</t>
    <phoneticPr fontId="1" type="noConversion"/>
  </si>
  <si>
    <t>친환경 인증단지(우렁이농법)지원</t>
    <phoneticPr fontId="1" type="noConversion"/>
  </si>
  <si>
    <t>예천읍 상동리 권만수 외 23명</t>
    <phoneticPr fontId="1" type="noConversion"/>
  </si>
  <si>
    <t>친환경 실천단지(우렁이농법)지원</t>
    <phoneticPr fontId="1" type="noConversion"/>
  </si>
  <si>
    <t>예천읍 석정리 오윤섭 외 25명</t>
    <phoneticPr fontId="1" type="noConversion"/>
  </si>
  <si>
    <t>곡물건조기 지원(소형)</t>
    <phoneticPr fontId="1" type="noConversion"/>
  </si>
  <si>
    <t>지보면 마산길 117-19 박종식 외 3명</t>
    <phoneticPr fontId="1" type="noConversion"/>
  </si>
  <si>
    <t>곡물건조기 지원(대형)</t>
    <phoneticPr fontId="1" type="noConversion"/>
  </si>
  <si>
    <t>감천면 현내2길 55 조동섭 외 9명</t>
    <phoneticPr fontId="1" type="noConversion"/>
  </si>
  <si>
    <t>사과 선별기 지원</t>
    <phoneticPr fontId="1" type="noConversion"/>
  </si>
  <si>
    <t>능금농협예천경제사업장</t>
    <phoneticPr fontId="1" type="noConversion"/>
  </si>
  <si>
    <t>농산물 출하농가 물류비 지원</t>
    <phoneticPr fontId="1" type="noConversion"/>
  </si>
  <si>
    <t>농협경제지주 예천군연합사업단</t>
    <phoneticPr fontId="1" type="noConversion"/>
  </si>
  <si>
    <t>농산물 출하농가 선별비 지원</t>
    <phoneticPr fontId="1" type="noConversion"/>
  </si>
  <si>
    <t>농산물 출하농가 포장재 지원</t>
    <phoneticPr fontId="1" type="noConversion"/>
  </si>
  <si>
    <t>작목반 유통 물류장비(지게차)지원</t>
    <phoneticPr fontId="1" type="noConversion"/>
  </si>
  <si>
    <t>유천 송전친환경우렁이 작목반</t>
    <phoneticPr fontId="1" type="noConversion"/>
  </si>
  <si>
    <t>농산물축제 개최 지원</t>
    <phoneticPr fontId="1" type="noConversion"/>
  </si>
  <si>
    <t>예천농산물축제추진위원회</t>
    <phoneticPr fontId="1" type="noConversion"/>
  </si>
  <si>
    <t>농산물 해외수출 홍보사업 지원</t>
    <phoneticPr fontId="1" type="noConversion"/>
  </si>
  <si>
    <t>㈜영남일보, ㈜경북매일신문</t>
    <phoneticPr fontId="1" type="noConversion"/>
  </si>
  <si>
    <t>대구경북능금농협예천경제사업장</t>
    <phoneticPr fontId="1" type="noConversion"/>
  </si>
  <si>
    <t>우수농특산물 포장재 개선지원</t>
    <phoneticPr fontId="1" type="noConversion"/>
  </si>
  <si>
    <t>금당꿀작목반 박우상 외 18명</t>
    <phoneticPr fontId="1" type="noConversion"/>
  </si>
  <si>
    <t>예천농업협동조합 등 4개농협</t>
  </si>
  <si>
    <t>은풍골사과영농조합법인</t>
  </si>
  <si>
    <t>과수재배농가</t>
  </si>
  <si>
    <t>대구경북능금농협 등 2개농협</t>
  </si>
  <si>
    <t>대구경북능금농협</t>
  </si>
  <si>
    <t>단호박 톤백포대 지원사업</t>
    <phoneticPr fontId="1" type="noConversion"/>
  </si>
  <si>
    <t>불특정다수인</t>
    <phoneticPr fontId="1" type="noConversion"/>
  </si>
  <si>
    <t>일손절감형 농기자재 지원사업</t>
    <phoneticPr fontId="1" type="noConversion"/>
  </si>
  <si>
    <t>원예작물 비가림시설 지원사업</t>
    <phoneticPr fontId="1" type="noConversion"/>
  </si>
  <si>
    <t>원예특용작물 점적관수시설 지원사업</t>
    <phoneticPr fontId="1" type="noConversion"/>
  </si>
  <si>
    <t>소형 이동식 저온저장고 지원</t>
    <phoneticPr fontId="1" type="noConversion"/>
  </si>
  <si>
    <t>재경,재구,재부향우회</t>
    <phoneticPr fontId="1" type="noConversion"/>
  </si>
  <si>
    <t>예천군통합방위협의회</t>
    <phoneticPr fontId="1" type="noConversion"/>
  </si>
  <si>
    <t>이장 역량강화</t>
    <phoneticPr fontId="1" type="noConversion"/>
  </si>
  <si>
    <t>예천군이장연합회</t>
    <phoneticPr fontId="1" type="noConversion"/>
  </si>
  <si>
    <t>군민의날 기념행사 참가지원</t>
    <phoneticPr fontId="1" type="noConversion"/>
  </si>
  <si>
    <t>예천농산물축제추진위원회</t>
    <phoneticPr fontId="1" type="noConversion"/>
  </si>
  <si>
    <t>군민제전 도시민 초청 지원</t>
    <phoneticPr fontId="1" type="noConversion"/>
  </si>
  <si>
    <t>자율방범대 역량강화</t>
    <phoneticPr fontId="1" type="noConversion"/>
  </si>
  <si>
    <t>예천군자율방범연합대</t>
    <phoneticPr fontId="1" type="noConversion"/>
  </si>
  <si>
    <t>민주평화통일 역량강화 지원</t>
    <phoneticPr fontId="1" type="noConversion"/>
  </si>
  <si>
    <t>민주평화통일자문회의 예천군협의회</t>
    <phoneticPr fontId="1" type="noConversion"/>
  </si>
  <si>
    <t>민주평화통일 자문회의 운영비 보조</t>
    <phoneticPr fontId="1" type="noConversion"/>
  </si>
  <si>
    <t>민주평화통일자문회의 예천군협의회</t>
    <phoneticPr fontId="1" type="noConversion"/>
  </si>
  <si>
    <t>예천청년회의소</t>
  </si>
  <si>
    <t>정보화마을
(금당실, 회룡포, 국사골)</t>
    <phoneticPr fontId="1" type="noConversion"/>
  </si>
  <si>
    <t xml:space="preserve">평생학습마을 지원사업 </t>
    <phoneticPr fontId="1" type="noConversion"/>
  </si>
  <si>
    <t>평생학습마을 추진위원회(유천, 용궁)</t>
    <phoneticPr fontId="1" type="noConversion"/>
  </si>
  <si>
    <t>독서 골든벨대회 개최</t>
    <phoneticPr fontId="1" type="noConversion"/>
  </si>
  <si>
    <t>바르게살기운동 예천군협의회</t>
    <phoneticPr fontId="1" type="noConversion"/>
  </si>
  <si>
    <t>모범운전자회예천군지회</t>
  </si>
  <si>
    <t>상동양수장 외 75개 수리계</t>
  </si>
  <si>
    <t>예천축산업협동조합</t>
    <phoneticPr fontId="1" type="noConversion"/>
  </si>
  <si>
    <t>한우협회예천군지부</t>
    <phoneticPr fontId="1" type="noConversion"/>
  </si>
  <si>
    <t>김달년 외 87명</t>
    <phoneticPr fontId="1" type="noConversion"/>
  </si>
  <si>
    <t>김명신 외 170명</t>
    <phoneticPr fontId="1" type="noConversion"/>
  </si>
  <si>
    <t>김구진 외 19명</t>
    <phoneticPr fontId="1" type="noConversion"/>
  </si>
  <si>
    <t>양봉협회예천군분회</t>
    <phoneticPr fontId="1" type="noConversion"/>
  </si>
  <si>
    <t>황보성 외 309명</t>
    <phoneticPr fontId="1" type="noConversion"/>
  </si>
  <si>
    <t>예천축협</t>
    <phoneticPr fontId="1" type="noConversion"/>
  </si>
  <si>
    <t>김경동 외 8명</t>
    <phoneticPr fontId="1" type="noConversion"/>
  </si>
  <si>
    <t>안승영 외 361명</t>
    <phoneticPr fontId="1" type="noConversion"/>
  </si>
  <si>
    <t>기오석</t>
    <phoneticPr fontId="1" type="noConversion"/>
  </si>
  <si>
    <t>장애인협회</t>
    <phoneticPr fontId="1" type="noConversion"/>
  </si>
  <si>
    <t>장애인협회</t>
    <phoneticPr fontId="1" type="noConversion"/>
  </si>
  <si>
    <t>재향군인회</t>
    <phoneticPr fontId="1" type="noConversion"/>
  </si>
  <si>
    <t>상이군경회</t>
    <phoneticPr fontId="1" type="noConversion"/>
  </si>
  <si>
    <t>전몰군경 유족회</t>
    <phoneticPr fontId="1" type="noConversion"/>
  </si>
  <si>
    <t>전몰군경 미망인회</t>
    <phoneticPr fontId="1" type="noConversion"/>
  </si>
  <si>
    <t>무공수훈자회</t>
    <phoneticPr fontId="1" type="noConversion"/>
  </si>
  <si>
    <t>6.25참전유공자회</t>
    <phoneticPr fontId="1" type="noConversion"/>
  </si>
  <si>
    <t>월남전참전유공자회</t>
    <phoneticPr fontId="1" type="noConversion"/>
  </si>
  <si>
    <t>마을 노인회</t>
    <phoneticPr fontId="1" type="noConversion"/>
  </si>
  <si>
    <t>금능1리 봉황마을 노인회</t>
    <phoneticPr fontId="1" type="noConversion"/>
  </si>
  <si>
    <t>산합1리 청산마을 노인회</t>
    <phoneticPr fontId="1" type="noConversion"/>
  </si>
  <si>
    <t>노인복지회관</t>
    <phoneticPr fontId="1" type="noConversion"/>
  </si>
  <si>
    <t>대한노인회 예천군지회</t>
    <phoneticPr fontId="1" type="noConversion"/>
  </si>
  <si>
    <t>읍면 민간단체</t>
    <phoneticPr fontId="1" type="noConversion"/>
  </si>
  <si>
    <t>여성단체협의회</t>
    <phoneticPr fontId="1" type="noConversion"/>
  </si>
  <si>
    <t>단샘로타리클럽</t>
    <phoneticPr fontId="1" type="noConversion"/>
  </si>
  <si>
    <t>다문화가족지원센터</t>
    <phoneticPr fontId="1" type="noConversion"/>
  </si>
  <si>
    <t>어린이집연합회</t>
    <phoneticPr fontId="1" type="noConversion"/>
  </si>
  <si>
    <t>지역아동센터연합회</t>
    <phoneticPr fontId="1" type="noConversion"/>
  </si>
  <si>
    <t>법사랑위원회 상주지역 예천지구협의회</t>
    <phoneticPr fontId="1" type="noConversion"/>
  </si>
  <si>
    <t xml:space="preserve">김영규외 12 </t>
    <phoneticPr fontId="1" type="noConversion"/>
  </si>
  <si>
    <t>함재수외 66</t>
    <phoneticPr fontId="1" type="noConversion"/>
  </si>
  <si>
    <t>환경실천연합</t>
    <phoneticPr fontId="1" type="noConversion"/>
  </si>
  <si>
    <t>환경오염 배출업소 및 축산
농가 지도계몽 활동 등</t>
    <phoneticPr fontId="1" type="noConversion"/>
  </si>
  <si>
    <t>녹색희망연합</t>
    <phoneticPr fontId="1" type="noConversion"/>
  </si>
  <si>
    <t>청복리 주민협의회</t>
    <phoneticPr fontId="1" type="noConversion"/>
  </si>
  <si>
    <t>순환형매립장 주변지역 
지원기금</t>
    <phoneticPr fontId="1" type="noConversion"/>
  </si>
  <si>
    <t>예천세계활축제 추진위원회</t>
  </si>
  <si>
    <t>우수</t>
  </si>
  <si>
    <t>사업자 
자부담</t>
    <phoneticPr fontId="1" type="noConversion"/>
  </si>
  <si>
    <t>부서명</t>
    <phoneticPr fontId="1" type="noConversion"/>
  </si>
  <si>
    <t>예산액</t>
    <phoneticPr fontId="1" type="noConversion"/>
  </si>
  <si>
    <t>기획감사실</t>
    <phoneticPr fontId="1" type="noConversion"/>
  </si>
  <si>
    <t>정보화마을정보센터 주민정보화교육
(금당실,회룡포,국사골)지원</t>
    <phoneticPr fontId="1" type="noConversion"/>
  </si>
  <si>
    <t>정보화마을 농산물직거래장터(Festa) 
참가지원</t>
    <phoneticPr fontId="1" type="noConversion"/>
  </si>
  <si>
    <t>정보화마을 전자상거래용 포장재 지원
(금당실,회룡포,국사골)</t>
    <phoneticPr fontId="1" type="noConversion"/>
  </si>
  <si>
    <t>문화연구회 향토사랑사업 지원
(책자발간, 길문화정립)</t>
    <phoneticPr fontId="1" type="noConversion"/>
  </si>
  <si>
    <r>
      <t>2017</t>
    </r>
    <r>
      <rPr>
        <b/>
        <sz val="36"/>
        <rFont val="돋움"/>
        <family val="3"/>
        <charset val="129"/>
      </rPr>
      <t>년</t>
    </r>
    <r>
      <rPr>
        <b/>
        <sz val="36"/>
        <rFont val="Arial"/>
        <family val="2"/>
      </rPr>
      <t xml:space="preserve"> </t>
    </r>
    <r>
      <rPr>
        <b/>
        <sz val="36"/>
        <rFont val="돋움"/>
        <family val="3"/>
        <charset val="129"/>
      </rPr>
      <t>지방보조금</t>
    </r>
    <r>
      <rPr>
        <b/>
        <sz val="36"/>
        <rFont val="Arial"/>
        <family val="2"/>
      </rPr>
      <t xml:space="preserve"> </t>
    </r>
    <r>
      <rPr>
        <b/>
        <sz val="36"/>
        <rFont val="돋움"/>
        <family val="3"/>
        <charset val="129"/>
      </rPr>
      <t>운용평가</t>
    </r>
    <r>
      <rPr>
        <b/>
        <sz val="36"/>
        <rFont val="Arial"/>
        <family val="2"/>
      </rPr>
      <t xml:space="preserve"> </t>
    </r>
    <r>
      <rPr>
        <b/>
        <sz val="36"/>
        <rFont val="돋움"/>
        <family val="3"/>
        <charset val="129"/>
      </rPr>
      <t>사업목록</t>
    </r>
    <phoneticPr fontId="1" type="noConversion"/>
  </si>
  <si>
    <t>기후변화 대응사업 및 생태계 교란종
 제거사업 등</t>
    <phoneticPr fontId="1" type="noConversion"/>
  </si>
  <si>
    <t>주민복지과</t>
    <phoneticPr fontId="1" type="noConversion"/>
  </si>
  <si>
    <t>주민복지과</t>
    <phoneticPr fontId="1" type="noConversion"/>
  </si>
  <si>
    <t>(단위 : 천원)</t>
    <phoneticPr fontId="1" type="noConversion"/>
  </si>
  <si>
    <t>주민복지과</t>
    <phoneticPr fontId="1" type="noConversion"/>
  </si>
  <si>
    <t>총무과</t>
    <phoneticPr fontId="1" type="noConversion"/>
  </si>
  <si>
    <t>새마을경제과</t>
    <phoneticPr fontId="1" type="noConversion"/>
  </si>
  <si>
    <t>종합민원과</t>
    <phoneticPr fontId="1" type="noConversion"/>
  </si>
  <si>
    <t>예천문화사업활동지원</t>
    <phoneticPr fontId="1" type="noConversion"/>
  </si>
  <si>
    <t>문화관광과</t>
    <phoneticPr fontId="1" type="noConversion"/>
  </si>
  <si>
    <t>―예천문화원 사업활동비 지원</t>
    <phoneticPr fontId="1" type="noConversion"/>
  </si>
  <si>
    <t>―윤리선양 실천사업 지원</t>
    <phoneticPr fontId="1" type="noConversion"/>
  </si>
  <si>
    <t>―한시회 시집 발간 지원</t>
    <phoneticPr fontId="1" type="noConversion"/>
  </si>
  <si>
    <t>지역 예술활동 지원</t>
    <phoneticPr fontId="1" type="noConversion"/>
  </si>
  <si>
    <t>― 미협지부 및 미술작가회 활성화사업 지원</t>
    <phoneticPr fontId="1" type="noConversion"/>
  </si>
  <si>
    <t>민예총 사업활동  지원</t>
    <phoneticPr fontId="1" type="noConversion"/>
  </si>
  <si>
    <t>―한내 책자 발간 지원</t>
    <phoneticPr fontId="1" type="noConversion"/>
  </si>
  <si>
    <t>예천문화 사업활동 행사지원</t>
    <phoneticPr fontId="1" type="noConversion"/>
  </si>
  <si>
    <t>민예총 사업활동  행사지원</t>
    <phoneticPr fontId="1" type="noConversion"/>
  </si>
  <si>
    <t>작은도서관 도서구입지원</t>
    <phoneticPr fontId="1" type="noConversion"/>
  </si>
  <si>
    <t>환경관리과</t>
    <phoneticPr fontId="1" type="noConversion"/>
  </si>
  <si>
    <t>농촌빈집 철거지원(일반)</t>
    <phoneticPr fontId="1" type="noConversion"/>
  </si>
  <si>
    <t>농촌빈집 철거지원(슬레이트 지붕)</t>
    <phoneticPr fontId="1" type="noConversion"/>
  </si>
  <si>
    <t>농정과</t>
    <phoneticPr fontId="1" type="noConversion"/>
  </si>
  <si>
    <t>예천농업인 풍물단 활성화 지원(전액감)</t>
    <phoneticPr fontId="1" type="noConversion"/>
  </si>
  <si>
    <t>농특산물 수출포장재 지원</t>
    <phoneticPr fontId="1" type="noConversion"/>
  </si>
  <si>
    <t>생력 및 고품질 과수자재 지원</t>
    <phoneticPr fontId="1" type="noConversion"/>
  </si>
  <si>
    <t>은풍골 저품위사과 가공 파우치 지원</t>
    <phoneticPr fontId="1" type="noConversion"/>
  </si>
  <si>
    <t>시설원예 노후하우스 기자재 지원</t>
    <phoneticPr fontId="1" type="noConversion"/>
  </si>
  <si>
    <t>농산물선별기 지원</t>
    <phoneticPr fontId="1" type="noConversion"/>
  </si>
  <si>
    <t>원예특용작물 토양개량제 지원</t>
    <phoneticPr fontId="1" type="noConversion"/>
  </si>
  <si>
    <t>무청 건조시설 자재 지원</t>
    <phoneticPr fontId="1" type="noConversion"/>
  </si>
  <si>
    <t>양채류 재배농가 종자대 지원</t>
    <phoneticPr fontId="1" type="noConversion"/>
  </si>
  <si>
    <t>수박재배농가 관수시설 지원</t>
    <phoneticPr fontId="1" type="noConversion"/>
  </si>
  <si>
    <t>원예재배농가 부직포 지원</t>
    <phoneticPr fontId="1" type="noConversion"/>
  </si>
  <si>
    <t>기능성 우량잠종대 지원</t>
    <phoneticPr fontId="1" type="noConversion"/>
  </si>
  <si>
    <t>엽연초생산농가 기자재 지원</t>
    <phoneticPr fontId="1" type="noConversion"/>
  </si>
  <si>
    <t>산림축산과</t>
    <phoneticPr fontId="1" type="noConversion"/>
  </si>
  <si>
    <t>건설교통과</t>
    <phoneticPr fontId="1" type="noConversion"/>
  </si>
  <si>
    <t>교통사고 예방을 위한 안전용품구입 지원</t>
    <phoneticPr fontId="1" type="noConversion"/>
  </si>
  <si>
    <t>교통안전지도 참여단체 용품 구입비 지원</t>
    <phoneticPr fontId="1" type="noConversion"/>
  </si>
  <si>
    <t>보건소</t>
    <phoneticPr fontId="1" type="noConversion"/>
  </si>
  <si>
    <t>농업기술센터</t>
    <phoneticPr fontId="1" type="noConversion"/>
  </si>
  <si>
    <t>농업 CEO 양성교육(한국벤처농업대학) 
수학경비 지원</t>
    <phoneticPr fontId="1" type="noConversion"/>
  </si>
  <si>
    <t>도시생활농업 기술지원 사업
(생활원예 우리꽃, 국화재배 교육단체)</t>
    <phoneticPr fontId="1" type="noConversion"/>
  </si>
  <si>
    <t>FTA 대응 수출단지 육성 시범
(사과수출등록농가 전체)</t>
    <phoneticPr fontId="1" type="noConversion"/>
  </si>
  <si>
    <t>사과 가지유인에 의한 결실유도 시범
(전읍면)</t>
    <phoneticPr fontId="1" type="noConversion"/>
  </si>
  <si>
    <t>ICT융합 기후변화 대응 스마트 관수시스템
보급시범</t>
    <phoneticPr fontId="1" type="noConversion"/>
  </si>
  <si>
    <t>도민체전 학교체육 강화 및 
종목별 훈련비 지원</t>
    <phoneticPr fontId="1" type="noConversion"/>
  </si>
  <si>
    <t>문화체육사업소</t>
    <phoneticPr fontId="1" type="noConversion"/>
  </si>
  <si>
    <t>춘계 전국중고 육상대회 지원</t>
    <phoneticPr fontId="1" type="noConversion"/>
  </si>
  <si>
    <t>대학대항 육상대회 지원(성립 전)</t>
    <phoneticPr fontId="1" type="noConversion"/>
  </si>
  <si>
    <t>읍면민 체육대회 개최 지원</t>
    <phoneticPr fontId="1" type="noConversion"/>
  </si>
  <si>
    <t>제3회 예천도효자배 전국중고 단축 마라톤
대회 및 제1회 예천군수배 마라톤대회
개최 지원</t>
    <phoneticPr fontId="1" type="noConversion"/>
  </si>
  <si>
    <t>― 예총예천지회 화보집 발간</t>
    <phoneticPr fontId="1" type="noConversion"/>
  </si>
  <si>
    <t>― 한국예총예천지회 활성화사업</t>
    <phoneticPr fontId="1" type="noConversion"/>
  </si>
  <si>
    <t>― 예천서예인연합회 활성화사업 지원</t>
    <phoneticPr fontId="1" type="noConversion"/>
  </si>
  <si>
    <t>― 청소년수련관 갤러리 전시 지원</t>
    <phoneticPr fontId="1" type="noConversion"/>
  </si>
  <si>
    <t>― 예천관광 사진공모전 지원</t>
    <phoneticPr fontId="1" type="noConversion"/>
  </si>
  <si>
    <t>― 우리 민요활동 지원</t>
    <phoneticPr fontId="1" type="noConversion"/>
  </si>
  <si>
    <t>― 지역민과 함께하는 동행 공연 지원</t>
    <phoneticPr fontId="1" type="noConversion"/>
  </si>
  <si>
    <t>― 여성합창단 지원</t>
    <phoneticPr fontId="1" type="noConversion"/>
  </si>
  <si>
    <t>― 민예총예천지부 전통공연 활성화사업
   지원</t>
    <phoneticPr fontId="1" type="noConversion"/>
  </si>
  <si>
    <t>―잠자리 눈으로 바라본 고향마을이야기 
  사업 지원</t>
    <phoneticPr fontId="1" type="noConversion"/>
  </si>
  <si>
    <t>― 아뉴스오페라단 공연지원</t>
    <phoneticPr fontId="1" type="noConversion"/>
  </si>
  <si>
    <t>― 제12회 예천 전국 한시백일장 지원</t>
    <phoneticPr fontId="1" type="noConversion"/>
  </si>
  <si>
    <t>― 제6회 예천예술제 지원</t>
    <phoneticPr fontId="1" type="noConversion"/>
  </si>
  <si>
    <t>― 제14회 전국 서하백일장 행사지원</t>
    <phoneticPr fontId="1" type="noConversion"/>
  </si>
  <si>
    <t xml:space="preserve">― 군민장기대회 및 시군친선교류전 지원 </t>
    <phoneticPr fontId="1" type="noConversion"/>
  </si>
  <si>
    <t>― 2017 달집태우기 행사 지원</t>
    <phoneticPr fontId="1" type="noConversion"/>
  </si>
  <si>
    <t>― 제25회 예천아리랑제 지원</t>
    <phoneticPr fontId="1" type="noConversion"/>
  </si>
  <si>
    <t>― 소울스테이 수련시설 리모델링</t>
    <phoneticPr fontId="1" type="noConversion"/>
  </si>
  <si>
    <t>― 상리교회 화장실 개·보수 지원</t>
    <phoneticPr fontId="1" type="noConversion"/>
  </si>
  <si>
    <t>― 국새인학예술관 환경개선 지원</t>
    <phoneticPr fontId="1" type="noConversion"/>
  </si>
  <si>
    <t>― 반사필름</t>
    <phoneticPr fontId="1" type="noConversion"/>
  </si>
  <si>
    <t>― 사과 착색봉지</t>
    <phoneticPr fontId="1" type="noConversion"/>
  </si>
  <si>
    <t>― 배봉지</t>
    <phoneticPr fontId="1" type="noConversion"/>
  </si>
  <si>
    <t>― 복숭아 봉지</t>
    <phoneticPr fontId="1" type="noConversion"/>
  </si>
  <si>
    <t>생강 재배 농가 관수시설 지원</t>
    <phoneticPr fontId="1" type="noConversion"/>
  </si>
  <si>
    <t>― 야광조끼</t>
    <phoneticPr fontId="1" type="noConversion"/>
  </si>
  <si>
    <t>― 야광지팡이</t>
    <phoneticPr fontId="1" type="noConversion"/>
  </si>
  <si>
    <t>― 야광반사지</t>
    <phoneticPr fontId="1" type="noConversion"/>
  </si>
  <si>
    <t>― 야광모자</t>
    <phoneticPr fontId="1" type="noConversion"/>
  </si>
  <si>
    <t>― 자전거 후미등</t>
    <phoneticPr fontId="1" type="noConversion"/>
  </si>
  <si>
    <t>― 전단지</t>
    <phoneticPr fontId="1" type="noConversion"/>
  </si>
  <si>
    <t>― 안전모</t>
    <phoneticPr fontId="1" type="noConversion"/>
  </si>
  <si>
    <t>― 지팡이</t>
    <phoneticPr fontId="1" type="noConversion"/>
  </si>
  <si>
    <t>― 사회적 약자 보호 홍보물품</t>
    <phoneticPr fontId="1" type="noConversion"/>
  </si>
  <si>
    <t>― 복장</t>
    <phoneticPr fontId="1" type="noConversion"/>
  </si>
  <si>
    <t>― 신호봉</t>
    <phoneticPr fontId="1" type="noConversion"/>
  </si>
  <si>
    <t>― 깃발</t>
    <phoneticPr fontId="1" type="noConversion"/>
  </si>
  <si>
    <t>수리계 수리시설 유지관리비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</si>
</sst>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b/>
      <sz val="11"/>
      <color rgb="FF000000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name val="Arial"/>
      <family val="2"/>
    </font>
    <font>
      <b/>
      <sz val="36"/>
      <name val="돋움"/>
      <family val="3"/>
      <charset val="129"/>
    </font>
    <font>
      <sz val="9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41" fontId="6" fillId="0" borderId="1" xfId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right" vertical="center" wrapText="1"/>
    </xf>
    <xf numFmtId="41" fontId="6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1" fontId="8" fillId="0" borderId="1" xfId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41" fontId="8" fillId="0" borderId="1" xfId="1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41" fontId="7" fillId="0" borderId="1" xfId="1" applyFont="1" applyFill="1" applyBorder="1" applyAlignment="1">
      <alignment vertical="center"/>
    </xf>
    <xf numFmtId="41" fontId="8" fillId="0" borderId="1" xfId="1" applyFont="1" applyBorder="1" applyAlignment="1">
      <alignment vertical="center"/>
    </xf>
    <xf numFmtId="0" fontId="7" fillId="0" borderId="1" xfId="2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vertical="center" wrapText="1"/>
    </xf>
    <xf numFmtId="0" fontId="8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 wrapText="1"/>
    </xf>
    <xf numFmtId="41" fontId="7" fillId="0" borderId="1" xfId="1" applyFont="1" applyFill="1" applyBorder="1" applyAlignment="1">
      <alignment horizontal="right" vertical="center"/>
    </xf>
    <xf numFmtId="41" fontId="6" fillId="0" borderId="1" xfId="1" applyFont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7" fillId="0" borderId="1" xfId="2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2" applyNumberFormat="1" applyFont="1" applyFill="1" applyBorder="1" applyAlignment="1">
      <alignment vertical="center" shrinkToFit="1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7" fillId="0" borderId="1" xfId="2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1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2"/>
  <sheetViews>
    <sheetView tabSelected="1" view="pageBreakPreview" zoomScaleNormal="100" zoomScaleSheetLayoutView="100" workbookViewId="0">
      <pane ySplit="5" topLeftCell="A6" activePane="bottomLeft" state="frozen"/>
      <selection pane="bottomLeft" sqref="A1:L1"/>
    </sheetView>
  </sheetViews>
  <sheetFormatPr defaultRowHeight="16.5" x14ac:dyDescent="0.3"/>
  <cols>
    <col min="1" max="1" width="12.625" style="2" customWidth="1"/>
    <col min="2" max="2" width="33" customWidth="1"/>
    <col min="3" max="3" width="23.375" hidden="1" customWidth="1"/>
    <col min="4" max="4" width="23.375" style="2" hidden="1" customWidth="1"/>
    <col min="5" max="5" width="15.875" style="3" hidden="1" customWidth="1"/>
    <col min="6" max="6" width="9.75" style="3" customWidth="1"/>
    <col min="7" max="7" width="9.875" style="3" hidden="1" customWidth="1"/>
    <col min="8" max="8" width="6.75" style="4" customWidth="1"/>
    <col min="9" max="11" width="12.375" style="4" customWidth="1"/>
    <col min="12" max="12" width="10.75" customWidth="1"/>
  </cols>
  <sheetData>
    <row r="1" spans="1:14" ht="46.5" x14ac:dyDescent="0.3">
      <c r="A1" s="46" t="s">
        <v>378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4" ht="17.25" x14ac:dyDescent="0.3">
      <c r="B2" s="1" t="s">
        <v>5</v>
      </c>
    </row>
    <row r="3" spans="1:14" x14ac:dyDescent="0.3">
      <c r="L3" s="18" t="s">
        <v>382</v>
      </c>
      <c r="N3" s="4"/>
    </row>
    <row r="4" spans="1:14" ht="17.25" customHeight="1" x14ac:dyDescent="0.3">
      <c r="A4" s="42" t="s">
        <v>371</v>
      </c>
      <c r="B4" s="43" t="s">
        <v>0</v>
      </c>
      <c r="C4" s="44" t="s">
        <v>1</v>
      </c>
      <c r="D4" s="22"/>
      <c r="E4" s="45" t="s">
        <v>2</v>
      </c>
      <c r="F4" s="45"/>
      <c r="G4" s="45"/>
      <c r="H4" s="44" t="s">
        <v>130</v>
      </c>
      <c r="I4" s="44"/>
      <c r="J4" s="44"/>
      <c r="K4" s="44"/>
      <c r="L4" s="44" t="s">
        <v>3</v>
      </c>
    </row>
    <row r="5" spans="1:14" ht="34.5" x14ac:dyDescent="0.3">
      <c r="A5" s="42"/>
      <c r="B5" s="43"/>
      <c r="C5" s="44"/>
      <c r="D5" s="22"/>
      <c r="E5" s="23" t="s">
        <v>4</v>
      </c>
      <c r="F5" s="24" t="s">
        <v>372</v>
      </c>
      <c r="G5" s="23" t="s">
        <v>370</v>
      </c>
      <c r="H5" s="22" t="s">
        <v>129</v>
      </c>
      <c r="I5" s="22" t="s">
        <v>126</v>
      </c>
      <c r="J5" s="22" t="s">
        <v>127</v>
      </c>
      <c r="K5" s="22" t="s">
        <v>128</v>
      </c>
      <c r="L5" s="44"/>
    </row>
    <row r="6" spans="1:14" s="2" customFormat="1" ht="30" customHeight="1" x14ac:dyDescent="0.3">
      <c r="A6" s="25" t="s">
        <v>373</v>
      </c>
      <c r="B6" s="26" t="s">
        <v>125</v>
      </c>
      <c r="C6" s="6" t="s">
        <v>368</v>
      </c>
      <c r="D6" s="6"/>
      <c r="E6" s="27">
        <v>720000</v>
      </c>
      <c r="F6" s="27">
        <v>720000</v>
      </c>
      <c r="G6" s="6"/>
      <c r="H6" s="47">
        <v>91</v>
      </c>
      <c r="I6" s="15">
        <v>18</v>
      </c>
      <c r="J6" s="15">
        <v>23</v>
      </c>
      <c r="K6" s="15">
        <v>50</v>
      </c>
      <c r="L6" s="28" t="s">
        <v>369</v>
      </c>
    </row>
    <row r="7" spans="1:14" ht="30" customHeight="1" x14ac:dyDescent="0.3">
      <c r="A7" s="25" t="s">
        <v>380</v>
      </c>
      <c r="B7" s="21" t="s">
        <v>124</v>
      </c>
      <c r="C7" s="15" t="s">
        <v>340</v>
      </c>
      <c r="D7" s="15"/>
      <c r="E7" s="5">
        <f t="shared" ref="E7:E35" si="0">SUM(F7:G7)</f>
        <v>4000</v>
      </c>
      <c r="F7" s="29">
        <v>4000</v>
      </c>
      <c r="G7" s="30">
        <v>0</v>
      </c>
      <c r="H7" s="47">
        <f>SUM(I7:K7)</f>
        <v>88</v>
      </c>
      <c r="I7" s="15">
        <v>18</v>
      </c>
      <c r="J7" s="15">
        <v>20</v>
      </c>
      <c r="K7" s="15">
        <v>50</v>
      </c>
      <c r="L7" s="28" t="str">
        <f>IF(H7&gt;90,"매우우수",IF(H7&gt;=80,"우수",IF(H7&gt;=60,"보통",IF(H7&gt;=50,"미흡","매우미흡"))))</f>
        <v>우수</v>
      </c>
    </row>
    <row r="8" spans="1:14" ht="30" customHeight="1" x14ac:dyDescent="0.3">
      <c r="A8" s="25" t="s">
        <v>381</v>
      </c>
      <c r="B8" s="21" t="s">
        <v>123</v>
      </c>
      <c r="C8" s="15" t="s">
        <v>340</v>
      </c>
      <c r="D8" s="15"/>
      <c r="E8" s="5">
        <f t="shared" si="0"/>
        <v>10000</v>
      </c>
      <c r="F8" s="29">
        <v>10000</v>
      </c>
      <c r="G8" s="30">
        <v>0</v>
      </c>
      <c r="H8" s="47">
        <f t="shared" ref="H8:H35" si="1">SUM(I8:K8)</f>
        <v>89</v>
      </c>
      <c r="I8" s="15">
        <v>18</v>
      </c>
      <c r="J8" s="15">
        <v>21</v>
      </c>
      <c r="K8" s="15">
        <v>50</v>
      </c>
      <c r="L8" s="28" t="str">
        <f t="shared" ref="L8:L74" si="2">IF(H8&gt;90,"매우우수",IF(H8&gt;=80,"우수",IF(H8&gt;=60,"보통",IF(H8&gt;=50,"미흡","매우미흡"))))</f>
        <v>우수</v>
      </c>
    </row>
    <row r="9" spans="1:14" ht="30" customHeight="1" x14ac:dyDescent="0.3">
      <c r="A9" s="25" t="s">
        <v>383</v>
      </c>
      <c r="B9" s="21" t="s">
        <v>122</v>
      </c>
      <c r="C9" s="15" t="s">
        <v>341</v>
      </c>
      <c r="D9" s="15"/>
      <c r="E9" s="5">
        <f t="shared" si="0"/>
        <v>8000</v>
      </c>
      <c r="F9" s="29">
        <v>8000</v>
      </c>
      <c r="G9" s="30">
        <v>0</v>
      </c>
      <c r="H9" s="47">
        <f t="shared" si="1"/>
        <v>91</v>
      </c>
      <c r="I9" s="15">
        <v>18</v>
      </c>
      <c r="J9" s="15">
        <v>22</v>
      </c>
      <c r="K9" s="15">
        <v>51</v>
      </c>
      <c r="L9" s="28" t="str">
        <f t="shared" si="2"/>
        <v>매우우수</v>
      </c>
    </row>
    <row r="10" spans="1:14" ht="30" customHeight="1" x14ac:dyDescent="0.3">
      <c r="A10" s="25" t="s">
        <v>383</v>
      </c>
      <c r="B10" s="21" t="s">
        <v>121</v>
      </c>
      <c r="C10" s="15" t="s">
        <v>342</v>
      </c>
      <c r="D10" s="15"/>
      <c r="E10" s="5">
        <f t="shared" si="0"/>
        <v>3000</v>
      </c>
      <c r="F10" s="29">
        <v>3000</v>
      </c>
      <c r="G10" s="30">
        <v>0</v>
      </c>
      <c r="H10" s="47">
        <f t="shared" si="1"/>
        <v>88</v>
      </c>
      <c r="I10" s="15">
        <v>17</v>
      </c>
      <c r="J10" s="15">
        <v>20</v>
      </c>
      <c r="K10" s="15">
        <v>51</v>
      </c>
      <c r="L10" s="28" t="str">
        <f t="shared" si="2"/>
        <v>우수</v>
      </c>
    </row>
    <row r="11" spans="1:14" ht="30" customHeight="1" x14ac:dyDescent="0.3">
      <c r="A11" s="25" t="s">
        <v>383</v>
      </c>
      <c r="B11" s="21" t="s">
        <v>120</v>
      </c>
      <c r="C11" s="15" t="s">
        <v>342</v>
      </c>
      <c r="D11" s="15"/>
      <c r="E11" s="5">
        <f t="shared" si="0"/>
        <v>3000</v>
      </c>
      <c r="F11" s="29">
        <v>3000</v>
      </c>
      <c r="G11" s="30">
        <v>0</v>
      </c>
      <c r="H11" s="47">
        <f t="shared" si="1"/>
        <v>89</v>
      </c>
      <c r="I11" s="15">
        <v>18</v>
      </c>
      <c r="J11" s="15">
        <v>20</v>
      </c>
      <c r="K11" s="15">
        <v>51</v>
      </c>
      <c r="L11" s="28" t="str">
        <f t="shared" si="2"/>
        <v>우수</v>
      </c>
    </row>
    <row r="12" spans="1:14" ht="30" customHeight="1" x14ac:dyDescent="0.3">
      <c r="A12" s="25" t="s">
        <v>383</v>
      </c>
      <c r="B12" s="21" t="s">
        <v>119</v>
      </c>
      <c r="C12" s="15" t="s">
        <v>343</v>
      </c>
      <c r="D12" s="15"/>
      <c r="E12" s="5">
        <f t="shared" si="0"/>
        <v>13000</v>
      </c>
      <c r="F12" s="29">
        <v>13000</v>
      </c>
      <c r="G12" s="30">
        <v>0</v>
      </c>
      <c r="H12" s="47">
        <f t="shared" si="1"/>
        <v>89</v>
      </c>
      <c r="I12" s="15">
        <v>19</v>
      </c>
      <c r="J12" s="15">
        <v>20</v>
      </c>
      <c r="K12" s="15">
        <v>50</v>
      </c>
      <c r="L12" s="28" t="str">
        <f t="shared" si="2"/>
        <v>우수</v>
      </c>
    </row>
    <row r="13" spans="1:14" ht="30" customHeight="1" x14ac:dyDescent="0.3">
      <c r="A13" s="25" t="s">
        <v>383</v>
      </c>
      <c r="B13" s="21" t="s">
        <v>118</v>
      </c>
      <c r="C13" s="15" t="s">
        <v>344</v>
      </c>
      <c r="D13" s="15"/>
      <c r="E13" s="5">
        <f t="shared" si="0"/>
        <v>13000</v>
      </c>
      <c r="F13" s="29">
        <v>13000</v>
      </c>
      <c r="G13" s="30">
        <v>0</v>
      </c>
      <c r="H13" s="47">
        <f t="shared" si="1"/>
        <v>89</v>
      </c>
      <c r="I13" s="15">
        <v>19</v>
      </c>
      <c r="J13" s="15">
        <v>20</v>
      </c>
      <c r="K13" s="15">
        <v>50</v>
      </c>
      <c r="L13" s="28" t="str">
        <f t="shared" si="2"/>
        <v>우수</v>
      </c>
    </row>
    <row r="14" spans="1:14" ht="30" customHeight="1" x14ac:dyDescent="0.3">
      <c r="A14" s="25" t="s">
        <v>383</v>
      </c>
      <c r="B14" s="21" t="s">
        <v>117</v>
      </c>
      <c r="C14" s="15" t="s">
        <v>345</v>
      </c>
      <c r="D14" s="15"/>
      <c r="E14" s="5">
        <f t="shared" si="0"/>
        <v>13000</v>
      </c>
      <c r="F14" s="29">
        <v>13000</v>
      </c>
      <c r="G14" s="30">
        <v>0</v>
      </c>
      <c r="H14" s="47">
        <f t="shared" si="1"/>
        <v>89</v>
      </c>
      <c r="I14" s="15">
        <v>19</v>
      </c>
      <c r="J14" s="15">
        <v>20</v>
      </c>
      <c r="K14" s="15">
        <v>50</v>
      </c>
      <c r="L14" s="28" t="str">
        <f t="shared" si="2"/>
        <v>우수</v>
      </c>
    </row>
    <row r="15" spans="1:14" ht="30" customHeight="1" x14ac:dyDescent="0.3">
      <c r="A15" s="25" t="s">
        <v>383</v>
      </c>
      <c r="B15" s="21" t="s">
        <v>116</v>
      </c>
      <c r="C15" s="15" t="s">
        <v>346</v>
      </c>
      <c r="D15" s="15"/>
      <c r="E15" s="5">
        <f t="shared" si="0"/>
        <v>13000</v>
      </c>
      <c r="F15" s="29">
        <v>13000</v>
      </c>
      <c r="G15" s="30">
        <v>0</v>
      </c>
      <c r="H15" s="47">
        <f t="shared" si="1"/>
        <v>89</v>
      </c>
      <c r="I15" s="15">
        <v>19</v>
      </c>
      <c r="J15" s="15">
        <v>20</v>
      </c>
      <c r="K15" s="15">
        <v>50</v>
      </c>
      <c r="L15" s="28" t="str">
        <f t="shared" si="2"/>
        <v>우수</v>
      </c>
    </row>
    <row r="16" spans="1:14" ht="30" customHeight="1" x14ac:dyDescent="0.3">
      <c r="A16" s="25" t="s">
        <v>383</v>
      </c>
      <c r="B16" s="21" t="s">
        <v>115</v>
      </c>
      <c r="C16" s="15" t="s">
        <v>347</v>
      </c>
      <c r="D16" s="15"/>
      <c r="E16" s="5">
        <f t="shared" si="0"/>
        <v>13000</v>
      </c>
      <c r="F16" s="29">
        <v>13000</v>
      </c>
      <c r="G16" s="30">
        <v>0</v>
      </c>
      <c r="H16" s="47">
        <f t="shared" si="1"/>
        <v>89</v>
      </c>
      <c r="I16" s="15">
        <v>19</v>
      </c>
      <c r="J16" s="15">
        <v>20</v>
      </c>
      <c r="K16" s="15">
        <v>50</v>
      </c>
      <c r="L16" s="28" t="str">
        <f t="shared" si="2"/>
        <v>우수</v>
      </c>
    </row>
    <row r="17" spans="1:12" ht="30" customHeight="1" x14ac:dyDescent="0.3">
      <c r="A17" s="25" t="s">
        <v>383</v>
      </c>
      <c r="B17" s="21" t="s">
        <v>114</v>
      </c>
      <c r="C17" s="15" t="s">
        <v>348</v>
      </c>
      <c r="D17" s="15"/>
      <c r="E17" s="5">
        <f t="shared" si="0"/>
        <v>13000</v>
      </c>
      <c r="F17" s="29">
        <v>13000</v>
      </c>
      <c r="G17" s="30">
        <v>0</v>
      </c>
      <c r="H17" s="47">
        <f t="shared" si="1"/>
        <v>89</v>
      </c>
      <c r="I17" s="15">
        <v>19</v>
      </c>
      <c r="J17" s="15">
        <v>20</v>
      </c>
      <c r="K17" s="15">
        <v>50</v>
      </c>
      <c r="L17" s="28" t="str">
        <f t="shared" si="2"/>
        <v>우수</v>
      </c>
    </row>
    <row r="18" spans="1:12" ht="30" customHeight="1" x14ac:dyDescent="0.3">
      <c r="A18" s="25" t="s">
        <v>383</v>
      </c>
      <c r="B18" s="21" t="s">
        <v>113</v>
      </c>
      <c r="C18" s="15" t="s">
        <v>342</v>
      </c>
      <c r="D18" s="15"/>
      <c r="E18" s="5">
        <f t="shared" si="0"/>
        <v>13000</v>
      </c>
      <c r="F18" s="29">
        <v>13000</v>
      </c>
      <c r="G18" s="30">
        <v>0</v>
      </c>
      <c r="H18" s="47">
        <f t="shared" si="1"/>
        <v>89</v>
      </c>
      <c r="I18" s="15">
        <v>19</v>
      </c>
      <c r="J18" s="15">
        <v>20</v>
      </c>
      <c r="K18" s="15">
        <v>50</v>
      </c>
      <c r="L18" s="28" t="str">
        <f t="shared" si="2"/>
        <v>우수</v>
      </c>
    </row>
    <row r="19" spans="1:12" ht="30" customHeight="1" x14ac:dyDescent="0.3">
      <c r="A19" s="25" t="s">
        <v>383</v>
      </c>
      <c r="B19" s="21" t="s">
        <v>112</v>
      </c>
      <c r="C19" s="15" t="s">
        <v>349</v>
      </c>
      <c r="D19" s="15"/>
      <c r="E19" s="5">
        <f t="shared" si="0"/>
        <v>255187</v>
      </c>
      <c r="F19" s="29">
        <v>180000</v>
      </c>
      <c r="G19" s="30">
        <v>75187</v>
      </c>
      <c r="H19" s="47">
        <f t="shared" si="1"/>
        <v>89</v>
      </c>
      <c r="I19" s="15">
        <v>20</v>
      </c>
      <c r="J19" s="15">
        <v>20</v>
      </c>
      <c r="K19" s="15">
        <v>49</v>
      </c>
      <c r="L19" s="28" t="str">
        <f t="shared" si="2"/>
        <v>우수</v>
      </c>
    </row>
    <row r="20" spans="1:12" ht="30" customHeight="1" x14ac:dyDescent="0.3">
      <c r="A20" s="25" t="s">
        <v>383</v>
      </c>
      <c r="B20" s="21" t="s">
        <v>111</v>
      </c>
      <c r="C20" s="15" t="s">
        <v>349</v>
      </c>
      <c r="D20" s="15"/>
      <c r="E20" s="5">
        <f t="shared" si="0"/>
        <v>505663</v>
      </c>
      <c r="F20" s="29">
        <v>350000</v>
      </c>
      <c r="G20" s="30">
        <v>155663</v>
      </c>
      <c r="H20" s="47">
        <f t="shared" si="1"/>
        <v>98</v>
      </c>
      <c r="I20" s="15">
        <v>20</v>
      </c>
      <c r="J20" s="15">
        <v>24</v>
      </c>
      <c r="K20" s="15">
        <v>54</v>
      </c>
      <c r="L20" s="28" t="str">
        <f t="shared" si="2"/>
        <v>매우우수</v>
      </c>
    </row>
    <row r="21" spans="1:12" ht="30" customHeight="1" x14ac:dyDescent="0.3">
      <c r="A21" s="25" t="s">
        <v>383</v>
      </c>
      <c r="B21" s="21" t="s">
        <v>110</v>
      </c>
      <c r="C21" s="15" t="s">
        <v>350</v>
      </c>
      <c r="D21" s="15"/>
      <c r="E21" s="5">
        <f t="shared" si="0"/>
        <v>200000</v>
      </c>
      <c r="F21" s="29">
        <v>200000</v>
      </c>
      <c r="G21" s="30">
        <v>0</v>
      </c>
      <c r="H21" s="47">
        <f t="shared" si="1"/>
        <v>95</v>
      </c>
      <c r="I21" s="15">
        <v>20</v>
      </c>
      <c r="J21" s="15">
        <v>21</v>
      </c>
      <c r="K21" s="15">
        <v>54</v>
      </c>
      <c r="L21" s="28" t="str">
        <f t="shared" si="2"/>
        <v>매우우수</v>
      </c>
    </row>
    <row r="22" spans="1:12" ht="30" customHeight="1" x14ac:dyDescent="0.3">
      <c r="A22" s="25" t="s">
        <v>383</v>
      </c>
      <c r="B22" s="21" t="s">
        <v>109</v>
      </c>
      <c r="C22" s="15" t="s">
        <v>351</v>
      </c>
      <c r="D22" s="15"/>
      <c r="E22" s="5">
        <f t="shared" si="0"/>
        <v>199650</v>
      </c>
      <c r="F22" s="29">
        <v>199650</v>
      </c>
      <c r="G22" s="30">
        <v>0</v>
      </c>
      <c r="H22" s="47">
        <f t="shared" si="1"/>
        <v>95</v>
      </c>
      <c r="I22" s="15">
        <v>20</v>
      </c>
      <c r="J22" s="15">
        <v>21</v>
      </c>
      <c r="K22" s="15">
        <v>54</v>
      </c>
      <c r="L22" s="28" t="str">
        <f t="shared" si="2"/>
        <v>매우우수</v>
      </c>
    </row>
    <row r="23" spans="1:12" ht="30" customHeight="1" x14ac:dyDescent="0.3">
      <c r="A23" s="25" t="s">
        <v>383</v>
      </c>
      <c r="B23" s="21" t="s">
        <v>108</v>
      </c>
      <c r="C23" s="15" t="s">
        <v>352</v>
      </c>
      <c r="D23" s="15"/>
      <c r="E23" s="5">
        <f t="shared" si="0"/>
        <v>23000</v>
      </c>
      <c r="F23" s="29">
        <v>23000</v>
      </c>
      <c r="G23" s="30">
        <v>0</v>
      </c>
      <c r="H23" s="47">
        <f t="shared" si="1"/>
        <v>89</v>
      </c>
      <c r="I23" s="15">
        <v>17</v>
      </c>
      <c r="J23" s="15">
        <v>21</v>
      </c>
      <c r="K23" s="15">
        <v>51</v>
      </c>
      <c r="L23" s="28" t="str">
        <f t="shared" si="2"/>
        <v>우수</v>
      </c>
    </row>
    <row r="24" spans="1:12" ht="30" customHeight="1" x14ac:dyDescent="0.3">
      <c r="A24" s="25" t="s">
        <v>383</v>
      </c>
      <c r="B24" s="21" t="s">
        <v>107</v>
      </c>
      <c r="C24" s="15" t="s">
        <v>353</v>
      </c>
      <c r="D24" s="15"/>
      <c r="E24" s="5">
        <f t="shared" si="0"/>
        <v>28600</v>
      </c>
      <c r="F24" s="29">
        <v>28600</v>
      </c>
      <c r="G24" s="30">
        <v>0</v>
      </c>
      <c r="H24" s="47">
        <f t="shared" si="1"/>
        <v>89</v>
      </c>
      <c r="I24" s="15">
        <v>20</v>
      </c>
      <c r="J24" s="15">
        <v>15</v>
      </c>
      <c r="K24" s="15">
        <v>54</v>
      </c>
      <c r="L24" s="28" t="str">
        <f t="shared" si="2"/>
        <v>우수</v>
      </c>
    </row>
    <row r="25" spans="1:12" ht="30" customHeight="1" x14ac:dyDescent="0.3">
      <c r="A25" s="25" t="s">
        <v>383</v>
      </c>
      <c r="B25" s="21" t="s">
        <v>106</v>
      </c>
      <c r="C25" s="15" t="s">
        <v>353</v>
      </c>
      <c r="D25" s="15"/>
      <c r="E25" s="5">
        <f t="shared" si="0"/>
        <v>24000</v>
      </c>
      <c r="F25" s="29">
        <v>24000</v>
      </c>
      <c r="G25" s="30">
        <v>0</v>
      </c>
      <c r="H25" s="47">
        <f t="shared" si="1"/>
        <v>94</v>
      </c>
      <c r="I25" s="15">
        <v>20</v>
      </c>
      <c r="J25" s="15">
        <v>21</v>
      </c>
      <c r="K25" s="15">
        <v>53</v>
      </c>
      <c r="L25" s="28" t="str">
        <f t="shared" si="2"/>
        <v>매우우수</v>
      </c>
    </row>
    <row r="26" spans="1:12" ht="30" customHeight="1" x14ac:dyDescent="0.3">
      <c r="A26" s="25" t="s">
        <v>383</v>
      </c>
      <c r="B26" s="21" t="s">
        <v>105</v>
      </c>
      <c r="C26" s="15" t="s">
        <v>354</v>
      </c>
      <c r="D26" s="15"/>
      <c r="E26" s="5">
        <f t="shared" si="0"/>
        <v>18000</v>
      </c>
      <c r="F26" s="29">
        <v>18000</v>
      </c>
      <c r="G26" s="30">
        <v>0</v>
      </c>
      <c r="H26" s="47">
        <f t="shared" si="1"/>
        <v>92</v>
      </c>
      <c r="I26" s="15">
        <v>20</v>
      </c>
      <c r="J26" s="15">
        <v>20</v>
      </c>
      <c r="K26" s="15">
        <v>52</v>
      </c>
      <c r="L26" s="28" t="str">
        <f t="shared" si="2"/>
        <v>매우우수</v>
      </c>
    </row>
    <row r="27" spans="1:12" ht="30" customHeight="1" x14ac:dyDescent="0.3">
      <c r="A27" s="25" t="s">
        <v>383</v>
      </c>
      <c r="B27" s="21" t="s">
        <v>104</v>
      </c>
      <c r="C27" s="15" t="s">
        <v>355</v>
      </c>
      <c r="D27" s="15"/>
      <c r="E27" s="5">
        <f t="shared" si="0"/>
        <v>10000</v>
      </c>
      <c r="F27" s="29">
        <v>10000</v>
      </c>
      <c r="G27" s="30">
        <v>0</v>
      </c>
      <c r="H27" s="47">
        <f t="shared" si="1"/>
        <v>89</v>
      </c>
      <c r="I27" s="15">
        <v>18</v>
      </c>
      <c r="J27" s="15">
        <v>21</v>
      </c>
      <c r="K27" s="15">
        <v>50</v>
      </c>
      <c r="L27" s="28" t="str">
        <f t="shared" si="2"/>
        <v>우수</v>
      </c>
    </row>
    <row r="28" spans="1:12" ht="30" customHeight="1" x14ac:dyDescent="0.3">
      <c r="A28" s="25" t="s">
        <v>383</v>
      </c>
      <c r="B28" s="21" t="s">
        <v>103</v>
      </c>
      <c r="C28" s="15" t="s">
        <v>355</v>
      </c>
      <c r="D28" s="15"/>
      <c r="E28" s="5">
        <f t="shared" si="0"/>
        <v>25800</v>
      </c>
      <c r="F28" s="29">
        <v>25800</v>
      </c>
      <c r="G28" s="30">
        <v>0</v>
      </c>
      <c r="H28" s="47">
        <f t="shared" si="1"/>
        <v>89</v>
      </c>
      <c r="I28" s="15">
        <v>18</v>
      </c>
      <c r="J28" s="15">
        <v>20</v>
      </c>
      <c r="K28" s="15">
        <v>51</v>
      </c>
      <c r="L28" s="28" t="str">
        <f t="shared" si="2"/>
        <v>우수</v>
      </c>
    </row>
    <row r="29" spans="1:12" ht="30" customHeight="1" x14ac:dyDescent="0.3">
      <c r="A29" s="25" t="s">
        <v>383</v>
      </c>
      <c r="B29" s="21" t="s">
        <v>102</v>
      </c>
      <c r="C29" s="15" t="s">
        <v>355</v>
      </c>
      <c r="D29" s="15"/>
      <c r="E29" s="5">
        <f t="shared" si="0"/>
        <v>12000</v>
      </c>
      <c r="F29" s="29">
        <v>12000</v>
      </c>
      <c r="G29" s="30">
        <v>0</v>
      </c>
      <c r="H29" s="47">
        <f t="shared" si="1"/>
        <v>91</v>
      </c>
      <c r="I29" s="15">
        <v>19</v>
      </c>
      <c r="J29" s="15">
        <v>20</v>
      </c>
      <c r="K29" s="15">
        <v>52</v>
      </c>
      <c r="L29" s="28" t="str">
        <f t="shared" si="2"/>
        <v>매우우수</v>
      </c>
    </row>
    <row r="30" spans="1:12" ht="30" customHeight="1" x14ac:dyDescent="0.3">
      <c r="A30" s="25" t="s">
        <v>383</v>
      </c>
      <c r="B30" s="21" t="s">
        <v>101</v>
      </c>
      <c r="C30" s="15" t="s">
        <v>356</v>
      </c>
      <c r="D30" s="15"/>
      <c r="E30" s="5">
        <f t="shared" si="0"/>
        <v>24000</v>
      </c>
      <c r="F30" s="29">
        <v>24000</v>
      </c>
      <c r="G30" s="30">
        <v>0</v>
      </c>
      <c r="H30" s="47">
        <f t="shared" si="1"/>
        <v>93</v>
      </c>
      <c r="I30" s="15">
        <v>20</v>
      </c>
      <c r="J30" s="15">
        <v>22</v>
      </c>
      <c r="K30" s="15">
        <v>51</v>
      </c>
      <c r="L30" s="28" t="str">
        <f t="shared" si="2"/>
        <v>매우우수</v>
      </c>
    </row>
    <row r="31" spans="1:12" ht="30" customHeight="1" x14ac:dyDescent="0.3">
      <c r="A31" s="25" t="s">
        <v>383</v>
      </c>
      <c r="B31" s="21" t="s">
        <v>100</v>
      </c>
      <c r="C31" s="15" t="s">
        <v>357</v>
      </c>
      <c r="D31" s="15"/>
      <c r="E31" s="5">
        <f t="shared" si="0"/>
        <v>3000</v>
      </c>
      <c r="F31" s="29">
        <v>3000</v>
      </c>
      <c r="G31" s="30">
        <v>0</v>
      </c>
      <c r="H31" s="47">
        <f t="shared" si="1"/>
        <v>89</v>
      </c>
      <c r="I31" s="15">
        <v>18</v>
      </c>
      <c r="J31" s="15">
        <v>20</v>
      </c>
      <c r="K31" s="15">
        <v>51</v>
      </c>
      <c r="L31" s="28" t="str">
        <f t="shared" si="2"/>
        <v>우수</v>
      </c>
    </row>
    <row r="32" spans="1:12" ht="30" customHeight="1" x14ac:dyDescent="0.3">
      <c r="A32" s="25" t="s">
        <v>383</v>
      </c>
      <c r="B32" s="21" t="s">
        <v>99</v>
      </c>
      <c r="C32" s="15" t="s">
        <v>357</v>
      </c>
      <c r="D32" s="15"/>
      <c r="E32" s="5">
        <f t="shared" si="0"/>
        <v>10000</v>
      </c>
      <c r="F32" s="29">
        <v>10000</v>
      </c>
      <c r="G32" s="30">
        <v>0</v>
      </c>
      <c r="H32" s="47">
        <f t="shared" si="1"/>
        <v>89</v>
      </c>
      <c r="I32" s="15">
        <v>18</v>
      </c>
      <c r="J32" s="15">
        <v>20</v>
      </c>
      <c r="K32" s="15">
        <v>51</v>
      </c>
      <c r="L32" s="28" t="str">
        <f t="shared" si="2"/>
        <v>우수</v>
      </c>
    </row>
    <row r="33" spans="1:12" ht="30" customHeight="1" x14ac:dyDescent="0.3">
      <c r="A33" s="25" t="s">
        <v>383</v>
      </c>
      <c r="B33" s="21" t="s">
        <v>98</v>
      </c>
      <c r="C33" s="15" t="s">
        <v>358</v>
      </c>
      <c r="D33" s="15"/>
      <c r="E33" s="5">
        <f t="shared" si="0"/>
        <v>10000</v>
      </c>
      <c r="F33" s="29">
        <v>10000</v>
      </c>
      <c r="G33" s="30">
        <v>0</v>
      </c>
      <c r="H33" s="47">
        <f t="shared" si="1"/>
        <v>89</v>
      </c>
      <c r="I33" s="15">
        <v>19</v>
      </c>
      <c r="J33" s="15">
        <v>20</v>
      </c>
      <c r="K33" s="15">
        <v>50</v>
      </c>
      <c r="L33" s="28" t="str">
        <f t="shared" si="2"/>
        <v>우수</v>
      </c>
    </row>
    <row r="34" spans="1:12" ht="30" customHeight="1" x14ac:dyDescent="0.3">
      <c r="A34" s="25" t="s">
        <v>383</v>
      </c>
      <c r="B34" s="21" t="s">
        <v>97</v>
      </c>
      <c r="C34" s="15" t="s">
        <v>359</v>
      </c>
      <c r="D34" s="15"/>
      <c r="E34" s="5">
        <f t="shared" si="0"/>
        <v>3000</v>
      </c>
      <c r="F34" s="29">
        <v>3000</v>
      </c>
      <c r="G34" s="30">
        <v>0</v>
      </c>
      <c r="H34" s="47">
        <f t="shared" si="1"/>
        <v>89</v>
      </c>
      <c r="I34" s="15">
        <v>18</v>
      </c>
      <c r="J34" s="15">
        <v>21</v>
      </c>
      <c r="K34" s="15">
        <v>50</v>
      </c>
      <c r="L34" s="28" t="str">
        <f t="shared" si="2"/>
        <v>우수</v>
      </c>
    </row>
    <row r="35" spans="1:12" ht="30" customHeight="1" x14ac:dyDescent="0.3">
      <c r="A35" s="25" t="s">
        <v>383</v>
      </c>
      <c r="B35" s="21" t="s">
        <v>96</v>
      </c>
      <c r="C35" s="15" t="s">
        <v>360</v>
      </c>
      <c r="D35" s="15"/>
      <c r="E35" s="5">
        <f t="shared" si="0"/>
        <v>20000</v>
      </c>
      <c r="F35" s="29">
        <v>20000</v>
      </c>
      <c r="G35" s="30">
        <v>0</v>
      </c>
      <c r="H35" s="47">
        <f t="shared" si="1"/>
        <v>88</v>
      </c>
      <c r="I35" s="15">
        <v>18</v>
      </c>
      <c r="J35" s="15">
        <v>20</v>
      </c>
      <c r="K35" s="15">
        <v>50</v>
      </c>
      <c r="L35" s="28" t="str">
        <f t="shared" si="2"/>
        <v>우수</v>
      </c>
    </row>
    <row r="36" spans="1:12" ht="30" customHeight="1" x14ac:dyDescent="0.3">
      <c r="A36" s="25" t="s">
        <v>384</v>
      </c>
      <c r="B36" s="21" t="s">
        <v>95</v>
      </c>
      <c r="C36" s="6" t="s">
        <v>308</v>
      </c>
      <c r="D36" s="6"/>
      <c r="E36" s="5">
        <f>SUM(F36:G36)</f>
        <v>20800</v>
      </c>
      <c r="F36" s="5">
        <v>2000</v>
      </c>
      <c r="G36" s="5">
        <v>18800</v>
      </c>
      <c r="H36" s="47">
        <f>SUM(I36:K36)</f>
        <v>93</v>
      </c>
      <c r="I36" s="15">
        <v>20</v>
      </c>
      <c r="J36" s="15">
        <v>21</v>
      </c>
      <c r="K36" s="15">
        <v>52</v>
      </c>
      <c r="L36" s="28" t="str">
        <f t="shared" si="2"/>
        <v>매우우수</v>
      </c>
    </row>
    <row r="37" spans="1:12" ht="30" customHeight="1" x14ac:dyDescent="0.3">
      <c r="A37" s="25" t="s">
        <v>384</v>
      </c>
      <c r="B37" s="21" t="s">
        <v>94</v>
      </c>
      <c r="C37" s="6" t="s">
        <v>309</v>
      </c>
      <c r="D37" s="6"/>
      <c r="E37" s="5">
        <f>SUM(F37:G37)</f>
        <v>15000</v>
      </c>
      <c r="F37" s="5">
        <v>15000</v>
      </c>
      <c r="G37" s="5">
        <v>0</v>
      </c>
      <c r="H37" s="47">
        <f>SUM(I37:K37)</f>
        <v>94</v>
      </c>
      <c r="I37" s="15">
        <v>15</v>
      </c>
      <c r="J37" s="15">
        <v>24</v>
      </c>
      <c r="K37" s="15">
        <v>55</v>
      </c>
      <c r="L37" s="28" t="str">
        <f t="shared" si="2"/>
        <v>매우우수</v>
      </c>
    </row>
    <row r="38" spans="1:12" ht="30" customHeight="1" x14ac:dyDescent="0.3">
      <c r="A38" s="25" t="s">
        <v>384</v>
      </c>
      <c r="B38" s="26" t="s">
        <v>310</v>
      </c>
      <c r="C38" s="6" t="s">
        <v>311</v>
      </c>
      <c r="D38" s="6"/>
      <c r="E38" s="5">
        <f>SUM(F38:G38)</f>
        <v>28170</v>
      </c>
      <c r="F38" s="5">
        <v>25000</v>
      </c>
      <c r="G38" s="5">
        <v>3170</v>
      </c>
      <c r="H38" s="47">
        <f>SUM(I38:K38)</f>
        <v>84</v>
      </c>
      <c r="I38" s="15">
        <v>14</v>
      </c>
      <c r="J38" s="15">
        <v>22</v>
      </c>
      <c r="K38" s="15">
        <v>48</v>
      </c>
      <c r="L38" s="28" t="str">
        <f t="shared" si="2"/>
        <v>우수</v>
      </c>
    </row>
    <row r="39" spans="1:12" ht="30" customHeight="1" x14ac:dyDescent="0.3">
      <c r="A39" s="25" t="s">
        <v>384</v>
      </c>
      <c r="B39" s="26" t="s">
        <v>312</v>
      </c>
      <c r="C39" s="6" t="s">
        <v>313</v>
      </c>
      <c r="D39" s="6"/>
      <c r="E39" s="5">
        <f>SUM(F39:G39)</f>
        <v>20000</v>
      </c>
      <c r="F39" s="5">
        <v>20000</v>
      </c>
      <c r="G39" s="5">
        <v>0</v>
      </c>
      <c r="H39" s="47">
        <v>88</v>
      </c>
      <c r="I39" s="15">
        <v>18</v>
      </c>
      <c r="J39" s="15">
        <v>20</v>
      </c>
      <c r="K39" s="15">
        <v>50</v>
      </c>
      <c r="L39" s="28" t="str">
        <f t="shared" si="2"/>
        <v>우수</v>
      </c>
    </row>
    <row r="40" spans="1:12" ht="30" customHeight="1" x14ac:dyDescent="0.3">
      <c r="A40" s="25" t="s">
        <v>384</v>
      </c>
      <c r="B40" s="26" t="s">
        <v>314</v>
      </c>
      <c r="C40" s="6" t="s">
        <v>313</v>
      </c>
      <c r="D40" s="6"/>
      <c r="E40" s="5">
        <f t="shared" ref="E40:E49" si="3">SUM(F40:G40)</f>
        <v>10000</v>
      </c>
      <c r="F40" s="5">
        <v>10000</v>
      </c>
      <c r="G40" s="5">
        <v>0</v>
      </c>
      <c r="H40" s="47">
        <v>89</v>
      </c>
      <c r="I40" s="15">
        <v>19</v>
      </c>
      <c r="J40" s="15">
        <v>21</v>
      </c>
      <c r="K40" s="15">
        <v>49</v>
      </c>
      <c r="L40" s="28" t="str">
        <f t="shared" si="2"/>
        <v>우수</v>
      </c>
    </row>
    <row r="41" spans="1:12" ht="30" customHeight="1" x14ac:dyDescent="0.3">
      <c r="A41" s="25" t="s">
        <v>384</v>
      </c>
      <c r="B41" s="26" t="s">
        <v>315</v>
      </c>
      <c r="C41" s="6" t="s">
        <v>316</v>
      </c>
      <c r="D41" s="6"/>
      <c r="E41" s="5">
        <f t="shared" si="3"/>
        <v>8000</v>
      </c>
      <c r="F41" s="5">
        <v>5000</v>
      </c>
      <c r="G41" s="5">
        <v>3000</v>
      </c>
      <c r="H41" s="47">
        <v>82</v>
      </c>
      <c r="I41" s="15">
        <v>13</v>
      </c>
      <c r="J41" s="15">
        <v>21</v>
      </c>
      <c r="K41" s="15">
        <v>48</v>
      </c>
      <c r="L41" s="28" t="str">
        <f t="shared" si="2"/>
        <v>우수</v>
      </c>
    </row>
    <row r="42" spans="1:12" ht="30" customHeight="1" x14ac:dyDescent="0.3">
      <c r="A42" s="25" t="s">
        <v>384</v>
      </c>
      <c r="B42" s="26" t="s">
        <v>317</v>
      </c>
      <c r="C42" s="6" t="s">
        <v>318</v>
      </c>
      <c r="D42" s="6"/>
      <c r="E42" s="5">
        <f t="shared" si="3"/>
        <v>15392</v>
      </c>
      <c r="F42" s="5">
        <v>7000</v>
      </c>
      <c r="G42" s="5">
        <v>8392</v>
      </c>
      <c r="H42" s="47">
        <v>89</v>
      </c>
      <c r="I42" s="15">
        <v>17</v>
      </c>
      <c r="J42" s="15">
        <v>21</v>
      </c>
      <c r="K42" s="15">
        <v>51</v>
      </c>
      <c r="L42" s="28" t="str">
        <f t="shared" si="2"/>
        <v>우수</v>
      </c>
    </row>
    <row r="43" spans="1:12" ht="30" customHeight="1" x14ac:dyDescent="0.3">
      <c r="A43" s="25" t="s">
        <v>384</v>
      </c>
      <c r="B43" s="26" t="s">
        <v>319</v>
      </c>
      <c r="C43" s="6" t="s">
        <v>320</v>
      </c>
      <c r="D43" s="6"/>
      <c r="E43" s="5">
        <f>SUM(F43:G43)</f>
        <v>13000</v>
      </c>
      <c r="F43" s="5">
        <v>13000</v>
      </c>
      <c r="G43" s="5">
        <v>0</v>
      </c>
      <c r="H43" s="47">
        <f t="shared" ref="H43:H84" si="4">SUM(I43:K43)</f>
        <v>87</v>
      </c>
      <c r="I43" s="15">
        <v>16</v>
      </c>
      <c r="J43" s="15">
        <v>21</v>
      </c>
      <c r="K43" s="15">
        <v>50</v>
      </c>
      <c r="L43" s="28" t="str">
        <f t="shared" si="2"/>
        <v>우수</v>
      </c>
    </row>
    <row r="44" spans="1:12" ht="30" customHeight="1" x14ac:dyDescent="0.3">
      <c r="A44" s="25" t="s">
        <v>384</v>
      </c>
      <c r="B44" s="26" t="s">
        <v>93</v>
      </c>
      <c r="C44" s="6" t="s">
        <v>321</v>
      </c>
      <c r="D44" s="6"/>
      <c r="E44" s="5">
        <f t="shared" si="3"/>
        <v>25000</v>
      </c>
      <c r="F44" s="5">
        <v>25000</v>
      </c>
      <c r="G44" s="5">
        <v>0</v>
      </c>
      <c r="H44" s="47">
        <f t="shared" si="4"/>
        <v>68</v>
      </c>
      <c r="I44" s="48">
        <v>13</v>
      </c>
      <c r="J44" s="48">
        <v>14</v>
      </c>
      <c r="K44" s="48">
        <v>41</v>
      </c>
      <c r="L44" s="28" t="str">
        <f t="shared" si="2"/>
        <v>보통</v>
      </c>
    </row>
    <row r="45" spans="1:12" ht="30" customHeight="1" x14ac:dyDescent="0.3">
      <c r="A45" s="25" t="s">
        <v>384</v>
      </c>
      <c r="B45" s="26" t="s">
        <v>374</v>
      </c>
      <c r="C45" s="6" t="s">
        <v>322</v>
      </c>
      <c r="D45" s="6"/>
      <c r="E45" s="5">
        <f t="shared" si="3"/>
        <v>3300</v>
      </c>
      <c r="F45" s="5">
        <v>3000</v>
      </c>
      <c r="G45" s="5">
        <v>300</v>
      </c>
      <c r="H45" s="47">
        <f t="shared" si="4"/>
        <v>92</v>
      </c>
      <c r="I45" s="15">
        <v>19</v>
      </c>
      <c r="J45" s="15">
        <v>22</v>
      </c>
      <c r="K45" s="15">
        <v>51</v>
      </c>
      <c r="L45" s="28" t="str">
        <f t="shared" si="2"/>
        <v>매우우수</v>
      </c>
    </row>
    <row r="46" spans="1:12" ht="30" customHeight="1" x14ac:dyDescent="0.3">
      <c r="A46" s="25" t="s">
        <v>384</v>
      </c>
      <c r="B46" s="26" t="s">
        <v>375</v>
      </c>
      <c r="C46" s="6" t="s">
        <v>322</v>
      </c>
      <c r="D46" s="6"/>
      <c r="E46" s="5">
        <f t="shared" si="3"/>
        <v>2640</v>
      </c>
      <c r="F46" s="5">
        <v>2400</v>
      </c>
      <c r="G46" s="5">
        <v>240</v>
      </c>
      <c r="H46" s="47">
        <f t="shared" si="4"/>
        <v>92</v>
      </c>
      <c r="I46" s="15">
        <v>19</v>
      </c>
      <c r="J46" s="15">
        <v>22</v>
      </c>
      <c r="K46" s="15">
        <v>51</v>
      </c>
      <c r="L46" s="28" t="str">
        <f t="shared" si="2"/>
        <v>매우우수</v>
      </c>
    </row>
    <row r="47" spans="1:12" ht="30" customHeight="1" x14ac:dyDescent="0.3">
      <c r="A47" s="25" t="s">
        <v>384</v>
      </c>
      <c r="B47" s="26" t="s">
        <v>376</v>
      </c>
      <c r="C47" s="6" t="s">
        <v>322</v>
      </c>
      <c r="D47" s="6"/>
      <c r="E47" s="5">
        <f>SUM(F47:G47)</f>
        <v>6930</v>
      </c>
      <c r="F47" s="5">
        <v>6300</v>
      </c>
      <c r="G47" s="5">
        <v>630</v>
      </c>
      <c r="H47" s="47">
        <f t="shared" si="4"/>
        <v>96</v>
      </c>
      <c r="I47" s="15">
        <v>18</v>
      </c>
      <c r="J47" s="15">
        <v>24</v>
      </c>
      <c r="K47" s="15">
        <v>54</v>
      </c>
      <c r="L47" s="28" t="str">
        <f t="shared" si="2"/>
        <v>매우우수</v>
      </c>
    </row>
    <row r="48" spans="1:12" ht="30" customHeight="1" x14ac:dyDescent="0.3">
      <c r="A48" s="25" t="s">
        <v>384</v>
      </c>
      <c r="B48" s="26" t="s">
        <v>323</v>
      </c>
      <c r="C48" s="6" t="s">
        <v>324</v>
      </c>
      <c r="D48" s="6"/>
      <c r="E48" s="5">
        <f t="shared" si="3"/>
        <v>30000</v>
      </c>
      <c r="F48" s="5">
        <v>30000</v>
      </c>
      <c r="G48" s="5">
        <v>0</v>
      </c>
      <c r="H48" s="47">
        <f t="shared" si="4"/>
        <v>93</v>
      </c>
      <c r="I48" s="15">
        <v>17</v>
      </c>
      <c r="J48" s="15">
        <v>23</v>
      </c>
      <c r="K48" s="15">
        <v>53</v>
      </c>
      <c r="L48" s="28" t="str">
        <f t="shared" si="2"/>
        <v>매우우수</v>
      </c>
    </row>
    <row r="49" spans="1:12" ht="30" customHeight="1" x14ac:dyDescent="0.3">
      <c r="A49" s="25" t="s">
        <v>384</v>
      </c>
      <c r="B49" s="26" t="s">
        <v>325</v>
      </c>
      <c r="C49" s="6" t="s">
        <v>326</v>
      </c>
      <c r="D49" s="6"/>
      <c r="E49" s="5">
        <f t="shared" si="3"/>
        <v>10029</v>
      </c>
      <c r="F49" s="5">
        <v>10000</v>
      </c>
      <c r="G49" s="5">
        <v>29</v>
      </c>
      <c r="H49" s="47">
        <f t="shared" si="4"/>
        <v>88</v>
      </c>
      <c r="I49" s="15">
        <v>17</v>
      </c>
      <c r="J49" s="15">
        <v>21</v>
      </c>
      <c r="K49" s="15">
        <v>50</v>
      </c>
      <c r="L49" s="28" t="str">
        <f t="shared" si="2"/>
        <v>우수</v>
      </c>
    </row>
    <row r="50" spans="1:12" ht="30" customHeight="1" x14ac:dyDescent="0.3">
      <c r="A50" s="25" t="s">
        <v>385</v>
      </c>
      <c r="B50" s="26" t="s">
        <v>92</v>
      </c>
      <c r="C50" s="6" t="s">
        <v>225</v>
      </c>
      <c r="D50" s="6"/>
      <c r="E50" s="5">
        <f>SUM(F50:G50)</f>
        <v>7486</v>
      </c>
      <c r="F50" s="5">
        <v>5000</v>
      </c>
      <c r="G50" s="5">
        <v>2486</v>
      </c>
      <c r="H50" s="47">
        <f t="shared" si="4"/>
        <v>94</v>
      </c>
      <c r="I50" s="15">
        <v>18</v>
      </c>
      <c r="J50" s="15">
        <v>23</v>
      </c>
      <c r="K50" s="15">
        <v>53</v>
      </c>
      <c r="L50" s="28" t="str">
        <f>IF(H50&gt;90,"매우우수",IF(H50&gt;=80,"우수",IF(H50&gt;=60,"보통",IF(H50&gt;=50,"미흡","매우미흡"))))</f>
        <v>매우우수</v>
      </c>
    </row>
    <row r="51" spans="1:12" ht="30" customHeight="1" x14ac:dyDescent="0.3">
      <c r="A51" s="25" t="s">
        <v>385</v>
      </c>
      <c r="B51" s="26" t="s">
        <v>91</v>
      </c>
      <c r="C51" s="6" t="s">
        <v>225</v>
      </c>
      <c r="D51" s="6"/>
      <c r="E51" s="5">
        <f>SUM(F51:G51)</f>
        <v>8174</v>
      </c>
      <c r="F51" s="5">
        <v>8000</v>
      </c>
      <c r="G51" s="5">
        <v>174</v>
      </c>
      <c r="H51" s="47">
        <f t="shared" si="4"/>
        <v>93</v>
      </c>
      <c r="I51" s="15">
        <v>17</v>
      </c>
      <c r="J51" s="15">
        <v>21</v>
      </c>
      <c r="K51" s="15">
        <v>55</v>
      </c>
      <c r="L51" s="28" t="str">
        <f>IF(H51&gt;90,"매우우수",IF(H51&gt;=80,"우수",IF(H51&gt;=60,"보통",IF(H51&gt;=50,"미흡","매우미흡"))))</f>
        <v>매우우수</v>
      </c>
    </row>
    <row r="52" spans="1:12" ht="30" customHeight="1" x14ac:dyDescent="0.3">
      <c r="A52" s="25" t="s">
        <v>385</v>
      </c>
      <c r="B52" s="26" t="s">
        <v>90</v>
      </c>
      <c r="C52" s="6" t="s">
        <v>225</v>
      </c>
      <c r="D52" s="6"/>
      <c r="E52" s="5">
        <f t="shared" ref="E52" si="5">SUM(F52:G52)</f>
        <v>19008</v>
      </c>
      <c r="F52" s="5">
        <v>15000</v>
      </c>
      <c r="G52" s="5">
        <v>4008</v>
      </c>
      <c r="H52" s="47">
        <f t="shared" si="4"/>
        <v>87</v>
      </c>
      <c r="I52" s="15">
        <v>15</v>
      </c>
      <c r="J52" s="15">
        <v>22</v>
      </c>
      <c r="K52" s="15">
        <v>50</v>
      </c>
      <c r="L52" s="28" t="str">
        <f>IF(H52&gt;90,"매우우수",IF(H52&gt;=80,"우수",IF(H52&gt;=60,"보통",IF(H52&gt;=50,"미흡","매우미흡"))))</f>
        <v>우수</v>
      </c>
    </row>
    <row r="53" spans="1:12" ht="30" customHeight="1" x14ac:dyDescent="0.3">
      <c r="A53" s="25" t="s">
        <v>385</v>
      </c>
      <c r="B53" s="26" t="s">
        <v>89</v>
      </c>
      <c r="C53" s="6" t="s">
        <v>225</v>
      </c>
      <c r="D53" s="6"/>
      <c r="E53" s="5">
        <f t="shared" ref="E53:E57" si="6">SUM(F53:G53)</f>
        <v>101358</v>
      </c>
      <c r="F53" s="5">
        <v>80000</v>
      </c>
      <c r="G53" s="5">
        <v>21358</v>
      </c>
      <c r="H53" s="47">
        <f t="shared" si="4"/>
        <v>92</v>
      </c>
      <c r="I53" s="15">
        <v>15</v>
      </c>
      <c r="J53" s="15">
        <v>22</v>
      </c>
      <c r="K53" s="15">
        <v>55</v>
      </c>
      <c r="L53" s="28" t="str">
        <f t="shared" si="2"/>
        <v>매우우수</v>
      </c>
    </row>
    <row r="54" spans="1:12" ht="30" customHeight="1" x14ac:dyDescent="0.3">
      <c r="A54" s="25" t="s">
        <v>385</v>
      </c>
      <c r="B54" s="26" t="s">
        <v>88</v>
      </c>
      <c r="C54" s="6" t="s">
        <v>226</v>
      </c>
      <c r="D54" s="6"/>
      <c r="E54" s="5">
        <f t="shared" si="6"/>
        <v>51862</v>
      </c>
      <c r="F54" s="5">
        <v>32000</v>
      </c>
      <c r="G54" s="5">
        <v>19862</v>
      </c>
      <c r="H54" s="47">
        <f t="shared" si="4"/>
        <v>92</v>
      </c>
      <c r="I54" s="15">
        <v>15</v>
      </c>
      <c r="J54" s="15">
        <v>22</v>
      </c>
      <c r="K54" s="15">
        <v>55</v>
      </c>
      <c r="L54" s="28" t="str">
        <f t="shared" si="2"/>
        <v>매우우수</v>
      </c>
    </row>
    <row r="55" spans="1:12" ht="30" customHeight="1" x14ac:dyDescent="0.3">
      <c r="A55" s="25" t="s">
        <v>385</v>
      </c>
      <c r="B55" s="26" t="s">
        <v>87</v>
      </c>
      <c r="C55" s="6" t="s">
        <v>227</v>
      </c>
      <c r="D55" s="6"/>
      <c r="E55" s="5">
        <f t="shared" si="6"/>
        <v>29585</v>
      </c>
      <c r="F55" s="5">
        <v>25000</v>
      </c>
      <c r="G55" s="5">
        <v>4585</v>
      </c>
      <c r="H55" s="47">
        <f t="shared" si="4"/>
        <v>92</v>
      </c>
      <c r="I55" s="15">
        <v>15</v>
      </c>
      <c r="J55" s="15">
        <v>22</v>
      </c>
      <c r="K55" s="15">
        <v>55</v>
      </c>
      <c r="L55" s="28" t="str">
        <f t="shared" si="2"/>
        <v>매우우수</v>
      </c>
    </row>
    <row r="56" spans="1:12" ht="30" customHeight="1" x14ac:dyDescent="0.3">
      <c r="A56" s="25" t="s">
        <v>385</v>
      </c>
      <c r="B56" s="26" t="s">
        <v>86</v>
      </c>
      <c r="C56" s="6" t="s">
        <v>228</v>
      </c>
      <c r="D56" s="6"/>
      <c r="E56" s="5">
        <f t="shared" si="6"/>
        <v>16000</v>
      </c>
      <c r="F56" s="5">
        <v>10000</v>
      </c>
      <c r="G56" s="5">
        <v>6000</v>
      </c>
      <c r="H56" s="47">
        <f t="shared" si="4"/>
        <v>100</v>
      </c>
      <c r="I56" s="15">
        <v>20</v>
      </c>
      <c r="J56" s="15">
        <v>25</v>
      </c>
      <c r="K56" s="15">
        <v>55</v>
      </c>
      <c r="L56" s="28" t="str">
        <f t="shared" si="2"/>
        <v>매우우수</v>
      </c>
    </row>
    <row r="57" spans="1:12" ht="30" customHeight="1" x14ac:dyDescent="0.3">
      <c r="A57" s="25" t="s">
        <v>385</v>
      </c>
      <c r="B57" s="26" t="s">
        <v>85</v>
      </c>
      <c r="C57" s="6" t="s">
        <v>229</v>
      </c>
      <c r="D57" s="6"/>
      <c r="E57" s="5">
        <f t="shared" si="6"/>
        <v>6120</v>
      </c>
      <c r="F57" s="5">
        <v>4080</v>
      </c>
      <c r="G57" s="5">
        <v>2040</v>
      </c>
      <c r="H57" s="47">
        <f t="shared" si="4"/>
        <v>85</v>
      </c>
      <c r="I57" s="15">
        <v>20</v>
      </c>
      <c r="J57" s="15">
        <v>20</v>
      </c>
      <c r="K57" s="15">
        <v>45</v>
      </c>
      <c r="L57" s="28" t="str">
        <f t="shared" si="2"/>
        <v>우수</v>
      </c>
    </row>
    <row r="58" spans="1:12" ht="30" customHeight="1" x14ac:dyDescent="0.3">
      <c r="A58" s="25" t="s">
        <v>386</v>
      </c>
      <c r="B58" s="21" t="s">
        <v>84</v>
      </c>
      <c r="C58" s="7" t="s">
        <v>235</v>
      </c>
      <c r="D58" s="7"/>
      <c r="E58" s="19">
        <v>15000</v>
      </c>
      <c r="F58" s="19">
        <v>15000</v>
      </c>
      <c r="G58" s="5">
        <v>0</v>
      </c>
      <c r="H58" s="47">
        <f t="shared" si="4"/>
        <v>93</v>
      </c>
      <c r="I58" s="15">
        <v>19</v>
      </c>
      <c r="J58" s="15">
        <v>24</v>
      </c>
      <c r="K58" s="15">
        <v>50</v>
      </c>
      <c r="L58" s="28" t="str">
        <f t="shared" si="2"/>
        <v>매우우수</v>
      </c>
    </row>
    <row r="59" spans="1:12" ht="30" customHeight="1" x14ac:dyDescent="0.3">
      <c r="A59" s="25" t="s">
        <v>386</v>
      </c>
      <c r="B59" s="21" t="s">
        <v>83</v>
      </c>
      <c r="C59" s="7" t="s">
        <v>235</v>
      </c>
      <c r="D59" s="7"/>
      <c r="E59" s="19">
        <v>20000</v>
      </c>
      <c r="F59" s="19">
        <v>20000</v>
      </c>
      <c r="G59" s="5">
        <v>0</v>
      </c>
      <c r="H59" s="47">
        <f t="shared" si="4"/>
        <v>96</v>
      </c>
      <c r="I59" s="15">
        <v>20</v>
      </c>
      <c r="J59" s="15">
        <v>24</v>
      </c>
      <c r="K59" s="15">
        <v>52</v>
      </c>
      <c r="L59" s="28" t="str">
        <f t="shared" si="2"/>
        <v>매우우수</v>
      </c>
    </row>
    <row r="60" spans="1:12" ht="30" customHeight="1" x14ac:dyDescent="0.3">
      <c r="A60" s="25" t="s">
        <v>386</v>
      </c>
      <c r="B60" s="21" t="s">
        <v>82</v>
      </c>
      <c r="C60" s="7" t="s">
        <v>235</v>
      </c>
      <c r="D60" s="7"/>
      <c r="E60" s="19">
        <v>20000</v>
      </c>
      <c r="F60" s="19">
        <v>20000</v>
      </c>
      <c r="G60" s="5">
        <v>0</v>
      </c>
      <c r="H60" s="47">
        <f t="shared" si="4"/>
        <v>95</v>
      </c>
      <c r="I60" s="15">
        <v>20</v>
      </c>
      <c r="J60" s="15">
        <v>25</v>
      </c>
      <c r="K60" s="15">
        <v>50</v>
      </c>
      <c r="L60" s="28" t="str">
        <f t="shared" si="2"/>
        <v>매우우수</v>
      </c>
    </row>
    <row r="61" spans="1:12" ht="30" customHeight="1" x14ac:dyDescent="0.3">
      <c r="A61" s="25" t="s">
        <v>386</v>
      </c>
      <c r="B61" s="21" t="s">
        <v>81</v>
      </c>
      <c r="C61" s="7" t="s">
        <v>235</v>
      </c>
      <c r="D61" s="7"/>
      <c r="E61" s="19">
        <v>6500</v>
      </c>
      <c r="F61" s="19">
        <v>6500</v>
      </c>
      <c r="G61" s="5">
        <v>0</v>
      </c>
      <c r="H61" s="47">
        <f t="shared" si="4"/>
        <v>98</v>
      </c>
      <c r="I61" s="15">
        <v>20</v>
      </c>
      <c r="J61" s="15">
        <v>23</v>
      </c>
      <c r="K61" s="15">
        <v>55</v>
      </c>
      <c r="L61" s="28" t="str">
        <f t="shared" si="2"/>
        <v>매우우수</v>
      </c>
    </row>
    <row r="62" spans="1:12" s="2" customFormat="1" ht="30" customHeight="1" x14ac:dyDescent="0.3">
      <c r="A62" s="25" t="s">
        <v>388</v>
      </c>
      <c r="B62" s="21" t="s">
        <v>387</v>
      </c>
      <c r="C62" s="7"/>
      <c r="D62" s="7"/>
      <c r="E62" s="19"/>
      <c r="F62" s="19"/>
      <c r="G62" s="5"/>
      <c r="H62" s="47"/>
      <c r="I62" s="15"/>
      <c r="J62" s="15"/>
      <c r="K62" s="15"/>
      <c r="L62" s="28"/>
    </row>
    <row r="63" spans="1:12" ht="30" customHeight="1" x14ac:dyDescent="0.3">
      <c r="A63" s="25" t="s">
        <v>388</v>
      </c>
      <c r="B63" s="21" t="s">
        <v>389</v>
      </c>
      <c r="C63" s="6" t="s">
        <v>131</v>
      </c>
      <c r="D63" s="6"/>
      <c r="E63" s="19">
        <v>62000</v>
      </c>
      <c r="F63" s="19">
        <v>62000</v>
      </c>
      <c r="G63" s="5"/>
      <c r="H63" s="47">
        <f t="shared" si="4"/>
        <v>87</v>
      </c>
      <c r="I63" s="15">
        <v>13</v>
      </c>
      <c r="J63" s="15">
        <v>23</v>
      </c>
      <c r="K63" s="15">
        <v>51</v>
      </c>
      <c r="L63" s="28" t="str">
        <f t="shared" si="2"/>
        <v>우수</v>
      </c>
    </row>
    <row r="64" spans="1:12" ht="30" customHeight="1" x14ac:dyDescent="0.3">
      <c r="A64" s="25" t="s">
        <v>388</v>
      </c>
      <c r="B64" s="21" t="s">
        <v>390</v>
      </c>
      <c r="C64" s="6" t="s">
        <v>131</v>
      </c>
      <c r="D64" s="6"/>
      <c r="E64" s="19">
        <v>3000</v>
      </c>
      <c r="F64" s="19">
        <v>3000</v>
      </c>
      <c r="G64" s="5"/>
      <c r="H64" s="47">
        <f t="shared" si="4"/>
        <v>86</v>
      </c>
      <c r="I64" s="15">
        <v>16</v>
      </c>
      <c r="J64" s="15">
        <v>20</v>
      </c>
      <c r="K64" s="15">
        <v>50</v>
      </c>
      <c r="L64" s="28" t="str">
        <f t="shared" si="2"/>
        <v>우수</v>
      </c>
    </row>
    <row r="65" spans="1:12" ht="30" customHeight="1" x14ac:dyDescent="0.3">
      <c r="A65" s="25" t="s">
        <v>388</v>
      </c>
      <c r="B65" s="21" t="s">
        <v>391</v>
      </c>
      <c r="C65" s="6" t="s">
        <v>131</v>
      </c>
      <c r="D65" s="6"/>
      <c r="E65" s="19">
        <v>1000</v>
      </c>
      <c r="F65" s="19">
        <v>1000</v>
      </c>
      <c r="G65" s="5"/>
      <c r="H65" s="47">
        <f t="shared" si="4"/>
        <v>84</v>
      </c>
      <c r="I65" s="15">
        <v>11</v>
      </c>
      <c r="J65" s="15">
        <v>23</v>
      </c>
      <c r="K65" s="15">
        <v>50</v>
      </c>
      <c r="L65" s="28" t="str">
        <f t="shared" si="2"/>
        <v>우수</v>
      </c>
    </row>
    <row r="66" spans="1:12" ht="30" customHeight="1" x14ac:dyDescent="0.3">
      <c r="A66" s="25" t="s">
        <v>388</v>
      </c>
      <c r="B66" s="31" t="s">
        <v>442</v>
      </c>
      <c r="C66" s="8" t="s">
        <v>131</v>
      </c>
      <c r="D66" s="8"/>
      <c r="E66" s="19">
        <v>50000</v>
      </c>
      <c r="F66" s="19">
        <v>50000</v>
      </c>
      <c r="G66" s="20"/>
      <c r="H66" s="47">
        <f t="shared" si="4"/>
        <v>90</v>
      </c>
      <c r="I66" s="15">
        <v>17</v>
      </c>
      <c r="J66" s="15">
        <v>22</v>
      </c>
      <c r="K66" s="15">
        <v>51</v>
      </c>
      <c r="L66" s="28" t="str">
        <f t="shared" si="2"/>
        <v>우수</v>
      </c>
    </row>
    <row r="67" spans="1:12" s="2" customFormat="1" ht="30" customHeight="1" x14ac:dyDescent="0.3">
      <c r="A67" s="25" t="s">
        <v>388</v>
      </c>
      <c r="B67" s="21" t="s">
        <v>392</v>
      </c>
      <c r="C67" s="8"/>
      <c r="D67" s="8"/>
      <c r="E67" s="19"/>
      <c r="F67" s="19"/>
      <c r="G67" s="20"/>
      <c r="H67" s="47"/>
      <c r="I67" s="15"/>
      <c r="J67" s="15"/>
      <c r="K67" s="15"/>
      <c r="L67" s="28"/>
    </row>
    <row r="68" spans="1:12" ht="30" customHeight="1" x14ac:dyDescent="0.3">
      <c r="A68" s="25" t="s">
        <v>388</v>
      </c>
      <c r="B68" s="21" t="s">
        <v>434</v>
      </c>
      <c r="C68" s="8" t="s">
        <v>132</v>
      </c>
      <c r="D68" s="8"/>
      <c r="E68" s="19">
        <v>5000</v>
      </c>
      <c r="F68" s="19">
        <v>5000</v>
      </c>
      <c r="G68" s="20"/>
      <c r="H68" s="47">
        <f t="shared" si="4"/>
        <v>89</v>
      </c>
      <c r="I68" s="15">
        <v>16</v>
      </c>
      <c r="J68" s="15">
        <v>21</v>
      </c>
      <c r="K68" s="15">
        <v>52</v>
      </c>
      <c r="L68" s="28" t="str">
        <f t="shared" si="2"/>
        <v>우수</v>
      </c>
    </row>
    <row r="69" spans="1:12" ht="30" customHeight="1" x14ac:dyDescent="0.3">
      <c r="A69" s="25" t="s">
        <v>388</v>
      </c>
      <c r="B69" s="21" t="s">
        <v>433</v>
      </c>
      <c r="C69" s="8" t="s">
        <v>132</v>
      </c>
      <c r="D69" s="8"/>
      <c r="E69" s="19">
        <v>10000</v>
      </c>
      <c r="F69" s="19">
        <v>10000</v>
      </c>
      <c r="G69" s="20"/>
      <c r="H69" s="47">
        <f t="shared" si="4"/>
        <v>89</v>
      </c>
      <c r="I69" s="15">
        <v>16</v>
      </c>
      <c r="J69" s="15">
        <v>21</v>
      </c>
      <c r="K69" s="15">
        <v>52</v>
      </c>
      <c r="L69" s="28" t="str">
        <f t="shared" si="2"/>
        <v>우수</v>
      </c>
    </row>
    <row r="70" spans="1:12" ht="30" customHeight="1" x14ac:dyDescent="0.3">
      <c r="A70" s="25" t="s">
        <v>388</v>
      </c>
      <c r="B70" s="21" t="s">
        <v>393</v>
      </c>
      <c r="C70" s="8" t="s">
        <v>132</v>
      </c>
      <c r="D70" s="8"/>
      <c r="E70" s="19">
        <v>5000</v>
      </c>
      <c r="F70" s="19">
        <v>5000</v>
      </c>
      <c r="G70" s="20"/>
      <c r="H70" s="47">
        <f t="shared" si="4"/>
        <v>86</v>
      </c>
      <c r="I70" s="15">
        <v>14</v>
      </c>
      <c r="J70" s="15">
        <v>20</v>
      </c>
      <c r="K70" s="15">
        <v>52</v>
      </c>
      <c r="L70" s="28" t="str">
        <f t="shared" si="2"/>
        <v>우수</v>
      </c>
    </row>
    <row r="71" spans="1:12" ht="30" customHeight="1" x14ac:dyDescent="0.3">
      <c r="A71" s="25" t="s">
        <v>388</v>
      </c>
      <c r="B71" s="21" t="s">
        <v>435</v>
      </c>
      <c r="C71" s="8" t="s">
        <v>132</v>
      </c>
      <c r="D71" s="8"/>
      <c r="E71" s="19">
        <v>7000</v>
      </c>
      <c r="F71" s="19">
        <v>7000</v>
      </c>
      <c r="G71" s="20"/>
      <c r="H71" s="47">
        <f t="shared" si="4"/>
        <v>93</v>
      </c>
      <c r="I71" s="15">
        <v>17</v>
      </c>
      <c r="J71" s="15">
        <v>23</v>
      </c>
      <c r="K71" s="15">
        <v>53</v>
      </c>
      <c r="L71" s="28" t="str">
        <f t="shared" si="2"/>
        <v>매우우수</v>
      </c>
    </row>
    <row r="72" spans="1:12" ht="30" customHeight="1" x14ac:dyDescent="0.3">
      <c r="A72" s="25" t="s">
        <v>388</v>
      </c>
      <c r="B72" s="21" t="s">
        <v>436</v>
      </c>
      <c r="C72" s="8" t="s">
        <v>132</v>
      </c>
      <c r="D72" s="8"/>
      <c r="E72" s="19">
        <v>24000</v>
      </c>
      <c r="F72" s="19">
        <v>24000</v>
      </c>
      <c r="G72" s="20"/>
      <c r="H72" s="47">
        <f t="shared" si="4"/>
        <v>88</v>
      </c>
      <c r="I72" s="15">
        <v>15</v>
      </c>
      <c r="J72" s="15">
        <v>20</v>
      </c>
      <c r="K72" s="15">
        <v>53</v>
      </c>
      <c r="L72" s="28" t="str">
        <f t="shared" si="2"/>
        <v>우수</v>
      </c>
    </row>
    <row r="73" spans="1:12" ht="30" customHeight="1" x14ac:dyDescent="0.3">
      <c r="A73" s="25" t="s">
        <v>388</v>
      </c>
      <c r="B73" s="21" t="s">
        <v>437</v>
      </c>
      <c r="C73" s="8" t="s">
        <v>132</v>
      </c>
      <c r="D73" s="8"/>
      <c r="E73" s="19">
        <v>20000</v>
      </c>
      <c r="F73" s="19">
        <v>20000</v>
      </c>
      <c r="G73" s="20"/>
      <c r="H73" s="47">
        <f t="shared" si="4"/>
        <v>89</v>
      </c>
      <c r="I73" s="15">
        <v>16</v>
      </c>
      <c r="J73" s="15">
        <v>21</v>
      </c>
      <c r="K73" s="15">
        <v>52</v>
      </c>
      <c r="L73" s="28" t="str">
        <f t="shared" si="2"/>
        <v>우수</v>
      </c>
    </row>
    <row r="74" spans="1:12" ht="30" customHeight="1" x14ac:dyDescent="0.3">
      <c r="A74" s="25" t="s">
        <v>388</v>
      </c>
      <c r="B74" s="21" t="s">
        <v>438</v>
      </c>
      <c r="C74" s="8" t="s">
        <v>132</v>
      </c>
      <c r="D74" s="8"/>
      <c r="E74" s="20">
        <f>F74+G74</f>
        <v>15603</v>
      </c>
      <c r="F74" s="19">
        <v>15000</v>
      </c>
      <c r="G74" s="20">
        <v>603</v>
      </c>
      <c r="H74" s="47">
        <f t="shared" si="4"/>
        <v>87</v>
      </c>
      <c r="I74" s="15">
        <v>14</v>
      </c>
      <c r="J74" s="15">
        <v>20</v>
      </c>
      <c r="K74" s="15">
        <v>53</v>
      </c>
      <c r="L74" s="28" t="str">
        <f t="shared" si="2"/>
        <v>우수</v>
      </c>
    </row>
    <row r="75" spans="1:12" ht="30" customHeight="1" x14ac:dyDescent="0.3">
      <c r="A75" s="25" t="s">
        <v>388</v>
      </c>
      <c r="B75" s="21" t="s">
        <v>439</v>
      </c>
      <c r="C75" s="8" t="s">
        <v>132</v>
      </c>
      <c r="D75" s="8"/>
      <c r="E75" s="20">
        <v>15000</v>
      </c>
      <c r="F75" s="19">
        <v>15000</v>
      </c>
      <c r="G75" s="20"/>
      <c r="H75" s="47">
        <f t="shared" si="4"/>
        <v>88</v>
      </c>
      <c r="I75" s="15">
        <v>15</v>
      </c>
      <c r="J75" s="15">
        <v>20</v>
      </c>
      <c r="K75" s="15">
        <v>53</v>
      </c>
      <c r="L75" s="28" t="str">
        <f t="shared" ref="L75:L275" si="7">IF(H75&gt;90,"매우우수",IF(H75&gt;=80,"우수",IF(H75&gt;=60,"보통",IF(H75&gt;=50,"미흡","매우미흡"))))</f>
        <v>우수</v>
      </c>
    </row>
    <row r="76" spans="1:12" ht="30" customHeight="1" x14ac:dyDescent="0.3">
      <c r="A76" s="25" t="s">
        <v>388</v>
      </c>
      <c r="B76" s="21" t="s">
        <v>440</v>
      </c>
      <c r="C76" s="8" t="s">
        <v>132</v>
      </c>
      <c r="D76" s="8"/>
      <c r="E76" s="19">
        <v>30000</v>
      </c>
      <c r="F76" s="19">
        <v>30000</v>
      </c>
      <c r="G76" s="20"/>
      <c r="H76" s="47">
        <f t="shared" si="4"/>
        <v>90</v>
      </c>
      <c r="I76" s="15">
        <v>17</v>
      </c>
      <c r="J76" s="15">
        <v>22</v>
      </c>
      <c r="K76" s="15">
        <v>51</v>
      </c>
      <c r="L76" s="28" t="str">
        <f t="shared" si="7"/>
        <v>우수</v>
      </c>
    </row>
    <row r="77" spans="1:12" s="2" customFormat="1" ht="30" customHeight="1" x14ac:dyDescent="0.3">
      <c r="A77" s="25" t="s">
        <v>388</v>
      </c>
      <c r="B77" s="21" t="s">
        <v>394</v>
      </c>
      <c r="C77" s="8"/>
      <c r="D77" s="8"/>
      <c r="E77" s="19"/>
      <c r="F77" s="19"/>
      <c r="G77" s="20"/>
      <c r="H77" s="47"/>
      <c r="I77" s="15"/>
      <c r="J77" s="15"/>
      <c r="K77" s="15"/>
      <c r="L77" s="28"/>
    </row>
    <row r="78" spans="1:12" ht="30" customHeight="1" x14ac:dyDescent="0.3">
      <c r="A78" s="25" t="s">
        <v>388</v>
      </c>
      <c r="B78" s="31" t="s">
        <v>441</v>
      </c>
      <c r="C78" s="8" t="s">
        <v>133</v>
      </c>
      <c r="D78" s="8"/>
      <c r="E78" s="19">
        <v>2000</v>
      </c>
      <c r="F78" s="19">
        <v>2000</v>
      </c>
      <c r="G78" s="20"/>
      <c r="H78" s="47">
        <f t="shared" si="4"/>
        <v>81</v>
      </c>
      <c r="I78" s="15">
        <v>15</v>
      </c>
      <c r="J78" s="15">
        <v>19</v>
      </c>
      <c r="K78" s="15">
        <v>47</v>
      </c>
      <c r="L78" s="28" t="str">
        <f t="shared" si="7"/>
        <v>우수</v>
      </c>
    </row>
    <row r="79" spans="1:12" ht="30" customHeight="1" x14ac:dyDescent="0.3">
      <c r="A79" s="25" t="s">
        <v>388</v>
      </c>
      <c r="B79" s="21" t="s">
        <v>395</v>
      </c>
      <c r="C79" s="8" t="s">
        <v>133</v>
      </c>
      <c r="D79" s="8"/>
      <c r="E79" s="19">
        <v>2000</v>
      </c>
      <c r="F79" s="19">
        <v>2000</v>
      </c>
      <c r="G79" s="20"/>
      <c r="H79" s="47">
        <f t="shared" si="4"/>
        <v>86</v>
      </c>
      <c r="I79" s="15">
        <v>14</v>
      </c>
      <c r="J79" s="15">
        <v>22</v>
      </c>
      <c r="K79" s="15">
        <v>50</v>
      </c>
      <c r="L79" s="28" t="str">
        <f t="shared" si="7"/>
        <v>우수</v>
      </c>
    </row>
    <row r="80" spans="1:12" ht="30" customHeight="1" x14ac:dyDescent="0.3">
      <c r="A80" s="25" t="s">
        <v>388</v>
      </c>
      <c r="B80" s="31" t="s">
        <v>377</v>
      </c>
      <c r="C80" s="8" t="s">
        <v>134</v>
      </c>
      <c r="D80" s="8"/>
      <c r="E80" s="19">
        <v>10000</v>
      </c>
      <c r="F80" s="19">
        <v>10000</v>
      </c>
      <c r="G80" s="20"/>
      <c r="H80" s="47">
        <f t="shared" si="4"/>
        <v>88</v>
      </c>
      <c r="I80" s="15">
        <v>14</v>
      </c>
      <c r="J80" s="15">
        <v>23</v>
      </c>
      <c r="K80" s="15">
        <v>51</v>
      </c>
      <c r="L80" s="28" t="str">
        <f t="shared" si="7"/>
        <v>우수</v>
      </c>
    </row>
    <row r="81" spans="1:12" ht="30" customHeight="1" x14ac:dyDescent="0.3">
      <c r="A81" s="40" t="s">
        <v>388</v>
      </c>
      <c r="B81" s="41" t="s">
        <v>80</v>
      </c>
      <c r="C81" s="8" t="s">
        <v>135</v>
      </c>
      <c r="D81" s="8"/>
      <c r="E81" s="20">
        <v>4000</v>
      </c>
      <c r="F81" s="19">
        <v>4000</v>
      </c>
      <c r="G81" s="20"/>
      <c r="H81" s="47">
        <f t="shared" si="4"/>
        <v>82</v>
      </c>
      <c r="I81" s="15">
        <v>16</v>
      </c>
      <c r="J81" s="15">
        <v>16</v>
      </c>
      <c r="K81" s="15">
        <v>50</v>
      </c>
      <c r="L81" s="28" t="str">
        <f t="shared" si="7"/>
        <v>우수</v>
      </c>
    </row>
    <row r="82" spans="1:12" ht="30" customHeight="1" x14ac:dyDescent="0.3">
      <c r="A82" s="40"/>
      <c r="B82" s="41"/>
      <c r="C82" s="8" t="s">
        <v>136</v>
      </c>
      <c r="D82" s="8"/>
      <c r="E82" s="20">
        <v>5000</v>
      </c>
      <c r="F82" s="19">
        <v>5000</v>
      </c>
      <c r="G82" s="20"/>
      <c r="H82" s="47">
        <f t="shared" si="4"/>
        <v>83</v>
      </c>
      <c r="I82" s="15">
        <v>16</v>
      </c>
      <c r="J82" s="15">
        <v>16</v>
      </c>
      <c r="K82" s="15">
        <v>51</v>
      </c>
      <c r="L82" s="28" t="str">
        <f t="shared" si="7"/>
        <v>우수</v>
      </c>
    </row>
    <row r="83" spans="1:12" ht="30" customHeight="1" x14ac:dyDescent="0.3">
      <c r="A83" s="25" t="s">
        <v>388</v>
      </c>
      <c r="B83" s="21" t="s">
        <v>79</v>
      </c>
      <c r="C83" s="8" t="s">
        <v>137</v>
      </c>
      <c r="D83" s="8"/>
      <c r="E83" s="20">
        <f>F83+G83</f>
        <v>11000</v>
      </c>
      <c r="F83" s="19">
        <v>10000</v>
      </c>
      <c r="G83" s="20">
        <v>1000</v>
      </c>
      <c r="H83" s="47">
        <f t="shared" si="4"/>
        <v>93</v>
      </c>
      <c r="I83" s="15">
        <v>17</v>
      </c>
      <c r="J83" s="15">
        <v>23</v>
      </c>
      <c r="K83" s="15">
        <v>53</v>
      </c>
      <c r="L83" s="28" t="str">
        <f t="shared" si="7"/>
        <v>매우우수</v>
      </c>
    </row>
    <row r="84" spans="1:12" ht="30" customHeight="1" x14ac:dyDescent="0.3">
      <c r="A84" s="32" t="s">
        <v>388</v>
      </c>
      <c r="B84" s="21" t="s">
        <v>78</v>
      </c>
      <c r="C84" s="8" t="s">
        <v>138</v>
      </c>
      <c r="D84" s="8"/>
      <c r="E84" s="20">
        <f>F84+G84</f>
        <v>50000</v>
      </c>
      <c r="F84" s="19">
        <v>40000</v>
      </c>
      <c r="G84" s="20">
        <v>10000</v>
      </c>
      <c r="H84" s="47">
        <f t="shared" si="4"/>
        <v>90</v>
      </c>
      <c r="I84" s="15">
        <v>17</v>
      </c>
      <c r="J84" s="15">
        <v>22</v>
      </c>
      <c r="K84" s="15">
        <v>51</v>
      </c>
      <c r="L84" s="28" t="str">
        <f t="shared" si="7"/>
        <v>우수</v>
      </c>
    </row>
    <row r="85" spans="1:12" ht="30" customHeight="1" x14ac:dyDescent="0.3">
      <c r="A85" s="32" t="s">
        <v>388</v>
      </c>
      <c r="B85" s="21" t="s">
        <v>77</v>
      </c>
      <c r="C85" s="8" t="s">
        <v>139</v>
      </c>
      <c r="D85" s="8"/>
      <c r="E85" s="20">
        <f t="shared" ref="E85:E104" si="8">F85+G85</f>
        <v>5500</v>
      </c>
      <c r="F85" s="19">
        <v>5000</v>
      </c>
      <c r="G85" s="20">
        <v>500</v>
      </c>
      <c r="H85" s="47">
        <f t="shared" ref="H85:H114" si="9">SUM(I85:K85)</f>
        <v>93</v>
      </c>
      <c r="I85" s="15">
        <v>17</v>
      </c>
      <c r="J85" s="15">
        <v>23</v>
      </c>
      <c r="K85" s="15">
        <v>53</v>
      </c>
      <c r="L85" s="28" t="str">
        <f t="shared" si="7"/>
        <v>매우우수</v>
      </c>
    </row>
    <row r="86" spans="1:12" ht="30" customHeight="1" x14ac:dyDescent="0.3">
      <c r="A86" s="32" t="s">
        <v>388</v>
      </c>
      <c r="B86" s="21" t="s">
        <v>76</v>
      </c>
      <c r="C86" s="8" t="s">
        <v>139</v>
      </c>
      <c r="D86" s="8"/>
      <c r="E86" s="20">
        <f t="shared" si="8"/>
        <v>10500</v>
      </c>
      <c r="F86" s="19">
        <v>10000</v>
      </c>
      <c r="G86" s="20">
        <v>500</v>
      </c>
      <c r="H86" s="47">
        <f t="shared" si="9"/>
        <v>87</v>
      </c>
      <c r="I86" s="15">
        <v>15</v>
      </c>
      <c r="J86" s="15">
        <v>19</v>
      </c>
      <c r="K86" s="15">
        <v>53</v>
      </c>
      <c r="L86" s="28" t="str">
        <f t="shared" si="7"/>
        <v>우수</v>
      </c>
    </row>
    <row r="87" spans="1:12" ht="30" customHeight="1" x14ac:dyDescent="0.3">
      <c r="A87" s="32" t="s">
        <v>388</v>
      </c>
      <c r="B87" s="21" t="s">
        <v>75</v>
      </c>
      <c r="C87" s="8" t="s">
        <v>135</v>
      </c>
      <c r="D87" s="8"/>
      <c r="E87" s="20">
        <f t="shared" si="8"/>
        <v>2000</v>
      </c>
      <c r="F87" s="19">
        <v>2000</v>
      </c>
      <c r="G87" s="20"/>
      <c r="H87" s="47">
        <f t="shared" si="9"/>
        <v>86</v>
      </c>
      <c r="I87" s="15">
        <v>18</v>
      </c>
      <c r="J87" s="15">
        <v>18</v>
      </c>
      <c r="K87" s="15">
        <v>50</v>
      </c>
      <c r="L87" s="28" t="str">
        <f t="shared" si="7"/>
        <v>우수</v>
      </c>
    </row>
    <row r="88" spans="1:12" ht="30" customHeight="1" x14ac:dyDescent="0.3">
      <c r="A88" s="32" t="s">
        <v>388</v>
      </c>
      <c r="B88" s="21" t="s">
        <v>74</v>
      </c>
      <c r="C88" s="8" t="s">
        <v>131</v>
      </c>
      <c r="D88" s="8"/>
      <c r="E88" s="20">
        <f t="shared" si="8"/>
        <v>65022</v>
      </c>
      <c r="F88" s="19">
        <v>64000</v>
      </c>
      <c r="G88" s="20">
        <v>1022</v>
      </c>
      <c r="H88" s="47">
        <f t="shared" si="9"/>
        <v>90</v>
      </c>
      <c r="I88" s="15">
        <v>15</v>
      </c>
      <c r="J88" s="15">
        <v>23</v>
      </c>
      <c r="K88" s="15">
        <v>52</v>
      </c>
      <c r="L88" s="28" t="str">
        <f t="shared" si="7"/>
        <v>우수</v>
      </c>
    </row>
    <row r="89" spans="1:12" ht="30" customHeight="1" x14ac:dyDescent="0.3">
      <c r="A89" s="32" t="s">
        <v>388</v>
      </c>
      <c r="B89" s="21" t="s">
        <v>73</v>
      </c>
      <c r="C89" s="8" t="s">
        <v>132</v>
      </c>
      <c r="D89" s="8"/>
      <c r="E89" s="20">
        <f t="shared" si="8"/>
        <v>10000</v>
      </c>
      <c r="F89" s="19">
        <v>10000</v>
      </c>
      <c r="G89" s="20"/>
      <c r="H89" s="47">
        <f t="shared" si="9"/>
        <v>92</v>
      </c>
      <c r="I89" s="15">
        <v>18</v>
      </c>
      <c r="J89" s="15">
        <v>21</v>
      </c>
      <c r="K89" s="15">
        <v>53</v>
      </c>
      <c r="L89" s="28" t="str">
        <f t="shared" si="7"/>
        <v>매우우수</v>
      </c>
    </row>
    <row r="90" spans="1:12" ht="30" customHeight="1" x14ac:dyDescent="0.3">
      <c r="A90" s="32" t="s">
        <v>388</v>
      </c>
      <c r="B90" s="21" t="s">
        <v>72</v>
      </c>
      <c r="C90" s="8" t="s">
        <v>133</v>
      </c>
      <c r="D90" s="8"/>
      <c r="E90" s="20">
        <f t="shared" si="8"/>
        <v>3000</v>
      </c>
      <c r="F90" s="19">
        <v>3000</v>
      </c>
      <c r="G90" s="20"/>
      <c r="H90" s="47">
        <f t="shared" si="9"/>
        <v>89</v>
      </c>
      <c r="I90" s="15">
        <v>16</v>
      </c>
      <c r="J90" s="15">
        <v>20</v>
      </c>
      <c r="K90" s="15">
        <v>53</v>
      </c>
      <c r="L90" s="28" t="str">
        <f t="shared" si="7"/>
        <v>우수</v>
      </c>
    </row>
    <row r="91" spans="1:12" s="2" customFormat="1" ht="30" customHeight="1" x14ac:dyDescent="0.3">
      <c r="A91" s="32" t="s">
        <v>388</v>
      </c>
      <c r="B91" s="21" t="s">
        <v>396</v>
      </c>
      <c r="C91" s="8"/>
      <c r="D91" s="8"/>
      <c r="E91" s="20"/>
      <c r="F91" s="19"/>
      <c r="G91" s="20"/>
      <c r="H91" s="47"/>
      <c r="I91" s="15"/>
      <c r="J91" s="15"/>
      <c r="K91" s="15"/>
      <c r="L91" s="28"/>
    </row>
    <row r="92" spans="1:12" ht="30" customHeight="1" x14ac:dyDescent="0.3">
      <c r="A92" s="32" t="s">
        <v>388</v>
      </c>
      <c r="B92" s="21" t="s">
        <v>443</v>
      </c>
      <c r="C92" s="8" t="s">
        <v>131</v>
      </c>
      <c r="D92" s="8"/>
      <c r="E92" s="20">
        <f t="shared" si="8"/>
        <v>7000</v>
      </c>
      <c r="F92" s="19">
        <v>5000</v>
      </c>
      <c r="G92" s="20">
        <v>2000</v>
      </c>
      <c r="H92" s="47">
        <f t="shared" si="9"/>
        <v>88</v>
      </c>
      <c r="I92" s="15">
        <v>16</v>
      </c>
      <c r="J92" s="15">
        <v>21</v>
      </c>
      <c r="K92" s="15">
        <v>51</v>
      </c>
      <c r="L92" s="28" t="str">
        <f t="shared" si="7"/>
        <v>우수</v>
      </c>
    </row>
    <row r="93" spans="1:12" ht="30" customHeight="1" x14ac:dyDescent="0.3">
      <c r="A93" s="32" t="s">
        <v>388</v>
      </c>
      <c r="B93" s="21" t="s">
        <v>444</v>
      </c>
      <c r="C93" s="8" t="s">
        <v>131</v>
      </c>
      <c r="D93" s="8"/>
      <c r="E93" s="20">
        <f t="shared" si="8"/>
        <v>22000</v>
      </c>
      <c r="F93" s="19">
        <v>20000</v>
      </c>
      <c r="G93" s="20">
        <v>2000</v>
      </c>
      <c r="H93" s="47">
        <f t="shared" si="9"/>
        <v>85</v>
      </c>
      <c r="I93" s="15">
        <v>11</v>
      </c>
      <c r="J93" s="15">
        <v>23</v>
      </c>
      <c r="K93" s="15">
        <v>51</v>
      </c>
      <c r="L93" s="28" t="str">
        <f t="shared" si="7"/>
        <v>우수</v>
      </c>
    </row>
    <row r="94" spans="1:12" s="2" customFormat="1" ht="30" customHeight="1" x14ac:dyDescent="0.3">
      <c r="A94" s="32" t="s">
        <v>388</v>
      </c>
      <c r="B94" s="21" t="s">
        <v>392</v>
      </c>
      <c r="C94" s="8"/>
      <c r="D94" s="8"/>
      <c r="E94" s="20"/>
      <c r="F94" s="19"/>
      <c r="G94" s="20"/>
      <c r="H94" s="47"/>
      <c r="I94" s="15"/>
      <c r="J94" s="15"/>
      <c r="K94" s="15"/>
      <c r="L94" s="28"/>
    </row>
    <row r="95" spans="1:12" ht="30" customHeight="1" x14ac:dyDescent="0.3">
      <c r="A95" s="32" t="s">
        <v>388</v>
      </c>
      <c r="B95" s="21" t="s">
        <v>445</v>
      </c>
      <c r="C95" s="8" t="s">
        <v>132</v>
      </c>
      <c r="D95" s="8"/>
      <c r="E95" s="20">
        <f t="shared" si="8"/>
        <v>24000</v>
      </c>
      <c r="F95" s="19">
        <v>23000</v>
      </c>
      <c r="G95" s="20">
        <v>1000</v>
      </c>
      <c r="H95" s="47">
        <f t="shared" si="9"/>
        <v>86</v>
      </c>
      <c r="I95" s="15">
        <v>16</v>
      </c>
      <c r="J95" s="15">
        <v>19</v>
      </c>
      <c r="K95" s="15">
        <v>51</v>
      </c>
      <c r="L95" s="28" t="str">
        <f t="shared" si="7"/>
        <v>우수</v>
      </c>
    </row>
    <row r="96" spans="1:12" ht="30" customHeight="1" x14ac:dyDescent="0.3">
      <c r="A96" s="32" t="s">
        <v>388</v>
      </c>
      <c r="B96" s="21" t="s">
        <v>446</v>
      </c>
      <c r="C96" s="8" t="s">
        <v>132</v>
      </c>
      <c r="D96" s="8"/>
      <c r="E96" s="20">
        <f t="shared" si="8"/>
        <v>15000</v>
      </c>
      <c r="F96" s="19">
        <v>15000</v>
      </c>
      <c r="G96" s="20"/>
      <c r="H96" s="47">
        <f t="shared" si="9"/>
        <v>86</v>
      </c>
      <c r="I96" s="15">
        <v>16</v>
      </c>
      <c r="J96" s="15">
        <v>19</v>
      </c>
      <c r="K96" s="15">
        <v>51</v>
      </c>
      <c r="L96" s="28" t="str">
        <f t="shared" si="7"/>
        <v>우수</v>
      </c>
    </row>
    <row r="97" spans="1:12" ht="30" customHeight="1" x14ac:dyDescent="0.3">
      <c r="A97" s="32" t="s">
        <v>388</v>
      </c>
      <c r="B97" s="21" t="s">
        <v>447</v>
      </c>
      <c r="C97" s="8" t="s">
        <v>140</v>
      </c>
      <c r="D97" s="8"/>
      <c r="E97" s="20">
        <f t="shared" si="8"/>
        <v>8000</v>
      </c>
      <c r="F97" s="19">
        <v>8000</v>
      </c>
      <c r="G97" s="20"/>
      <c r="H97" s="47">
        <f t="shared" si="9"/>
        <v>88</v>
      </c>
      <c r="I97" s="15">
        <v>16</v>
      </c>
      <c r="J97" s="15">
        <v>21</v>
      </c>
      <c r="K97" s="15">
        <v>51</v>
      </c>
      <c r="L97" s="28" t="str">
        <f t="shared" si="7"/>
        <v>우수</v>
      </c>
    </row>
    <row r="98" spans="1:12" s="2" customFormat="1" ht="30" customHeight="1" x14ac:dyDescent="0.3">
      <c r="A98" s="32" t="s">
        <v>388</v>
      </c>
      <c r="B98" s="21" t="s">
        <v>397</v>
      </c>
      <c r="C98" s="8"/>
      <c r="D98" s="8"/>
      <c r="E98" s="20"/>
      <c r="F98" s="19"/>
      <c r="G98" s="20"/>
      <c r="H98" s="47"/>
      <c r="I98" s="15"/>
      <c r="J98" s="15"/>
      <c r="K98" s="15"/>
      <c r="L98" s="28"/>
    </row>
    <row r="99" spans="1:12" ht="30" customHeight="1" x14ac:dyDescent="0.3">
      <c r="A99" s="32" t="s">
        <v>388</v>
      </c>
      <c r="B99" s="21" t="s">
        <v>448</v>
      </c>
      <c r="C99" s="8" t="s">
        <v>133</v>
      </c>
      <c r="D99" s="8"/>
      <c r="E99" s="20">
        <f t="shared" si="8"/>
        <v>2091</v>
      </c>
      <c r="F99" s="19">
        <v>2091</v>
      </c>
      <c r="G99" s="20"/>
      <c r="H99" s="47">
        <f t="shared" si="9"/>
        <v>85</v>
      </c>
      <c r="I99" s="15">
        <v>14</v>
      </c>
      <c r="J99" s="15">
        <v>21</v>
      </c>
      <c r="K99" s="15">
        <v>50</v>
      </c>
      <c r="L99" s="28" t="str">
        <f t="shared" si="7"/>
        <v>우수</v>
      </c>
    </row>
    <row r="100" spans="1:12" ht="30" customHeight="1" x14ac:dyDescent="0.3">
      <c r="A100" s="32" t="s">
        <v>388</v>
      </c>
      <c r="B100" s="21" t="s">
        <v>449</v>
      </c>
      <c r="C100" s="8" t="s">
        <v>133</v>
      </c>
      <c r="D100" s="8"/>
      <c r="E100" s="20">
        <f t="shared" si="8"/>
        <v>10300</v>
      </c>
      <c r="F100" s="19">
        <v>10000</v>
      </c>
      <c r="G100" s="20">
        <v>300</v>
      </c>
      <c r="H100" s="47">
        <f t="shared" si="9"/>
        <v>80</v>
      </c>
      <c r="I100" s="15">
        <v>14</v>
      </c>
      <c r="J100" s="15">
        <v>21</v>
      </c>
      <c r="K100" s="15">
        <v>45</v>
      </c>
      <c r="L100" s="28" t="str">
        <f t="shared" si="7"/>
        <v>우수</v>
      </c>
    </row>
    <row r="101" spans="1:12" ht="30" customHeight="1" x14ac:dyDescent="0.3">
      <c r="A101" s="32" t="s">
        <v>388</v>
      </c>
      <c r="B101" s="21" t="s">
        <v>450</v>
      </c>
      <c r="C101" s="8" t="s">
        <v>141</v>
      </c>
      <c r="D101" s="8"/>
      <c r="E101" s="20">
        <f t="shared" si="8"/>
        <v>240000</v>
      </c>
      <c r="F101" s="19">
        <v>240000</v>
      </c>
      <c r="G101" s="20"/>
      <c r="H101" s="47">
        <f t="shared" si="9"/>
        <v>85</v>
      </c>
      <c r="I101" s="15">
        <v>15</v>
      </c>
      <c r="J101" s="15">
        <v>20</v>
      </c>
      <c r="K101" s="15">
        <v>50</v>
      </c>
      <c r="L101" s="28" t="str">
        <f t="shared" si="7"/>
        <v>우수</v>
      </c>
    </row>
    <row r="102" spans="1:12" ht="30" customHeight="1" x14ac:dyDescent="0.3">
      <c r="A102" s="32" t="s">
        <v>388</v>
      </c>
      <c r="B102" s="21" t="s">
        <v>451</v>
      </c>
      <c r="C102" s="8" t="s">
        <v>142</v>
      </c>
      <c r="D102" s="8"/>
      <c r="E102" s="20">
        <f t="shared" si="8"/>
        <v>30000</v>
      </c>
      <c r="F102" s="19">
        <v>30000</v>
      </c>
      <c r="G102" s="20"/>
      <c r="H102" s="47">
        <f t="shared" si="9"/>
        <v>48</v>
      </c>
      <c r="I102" s="15">
        <v>25</v>
      </c>
      <c r="J102" s="15">
        <v>23</v>
      </c>
      <c r="K102" s="15">
        <v>0</v>
      </c>
      <c r="L102" s="28" t="str">
        <f t="shared" si="7"/>
        <v>매우미흡</v>
      </c>
    </row>
    <row r="103" spans="1:12" ht="30" customHeight="1" x14ac:dyDescent="0.3">
      <c r="A103" s="32" t="s">
        <v>388</v>
      </c>
      <c r="B103" s="21" t="s">
        <v>452</v>
      </c>
      <c r="C103" s="8" t="s">
        <v>143</v>
      </c>
      <c r="D103" s="8"/>
      <c r="E103" s="20">
        <f t="shared" si="8"/>
        <v>50000</v>
      </c>
      <c r="F103" s="19">
        <v>50000</v>
      </c>
      <c r="G103" s="20"/>
      <c r="H103" s="47">
        <f t="shared" si="9"/>
        <v>85</v>
      </c>
      <c r="I103" s="15">
        <v>14</v>
      </c>
      <c r="J103" s="15">
        <v>21</v>
      </c>
      <c r="K103" s="15">
        <v>50</v>
      </c>
      <c r="L103" s="28" t="str">
        <f t="shared" si="7"/>
        <v>우수</v>
      </c>
    </row>
    <row r="104" spans="1:12" ht="30" customHeight="1" x14ac:dyDescent="0.3">
      <c r="A104" s="32" t="s">
        <v>388</v>
      </c>
      <c r="B104" s="33" t="s">
        <v>398</v>
      </c>
      <c r="C104" s="8" t="s">
        <v>144</v>
      </c>
      <c r="D104" s="8"/>
      <c r="E104" s="20">
        <f t="shared" si="8"/>
        <v>5000</v>
      </c>
      <c r="F104" s="19">
        <v>5000</v>
      </c>
      <c r="G104" s="20"/>
      <c r="H104" s="47">
        <f t="shared" si="9"/>
        <v>91</v>
      </c>
      <c r="I104" s="15">
        <v>18</v>
      </c>
      <c r="J104" s="15">
        <v>23</v>
      </c>
      <c r="K104" s="15">
        <v>50</v>
      </c>
      <c r="L104" s="28" t="str">
        <f t="shared" si="7"/>
        <v>매우우수</v>
      </c>
    </row>
    <row r="105" spans="1:12" ht="30" customHeight="1" x14ac:dyDescent="0.3">
      <c r="A105" s="32" t="s">
        <v>388</v>
      </c>
      <c r="B105" s="21" t="s">
        <v>71</v>
      </c>
      <c r="C105" s="8" t="s">
        <v>145</v>
      </c>
      <c r="D105" s="8"/>
      <c r="E105" s="20">
        <f>F105+G105</f>
        <v>9000</v>
      </c>
      <c r="F105" s="19">
        <v>9000</v>
      </c>
      <c r="G105" s="20"/>
      <c r="H105" s="47">
        <f t="shared" si="9"/>
        <v>97</v>
      </c>
      <c r="I105" s="15">
        <v>19</v>
      </c>
      <c r="J105" s="15">
        <v>24</v>
      </c>
      <c r="K105" s="15">
        <v>54</v>
      </c>
      <c r="L105" s="28" t="str">
        <f t="shared" si="7"/>
        <v>매우우수</v>
      </c>
    </row>
    <row r="106" spans="1:12" ht="30" customHeight="1" x14ac:dyDescent="0.3">
      <c r="A106" s="32" t="s">
        <v>388</v>
      </c>
      <c r="B106" s="21" t="s">
        <v>70</v>
      </c>
      <c r="C106" s="8" t="s">
        <v>146</v>
      </c>
      <c r="D106" s="8"/>
      <c r="E106" s="20">
        <f>F106+G106</f>
        <v>8000</v>
      </c>
      <c r="F106" s="19">
        <v>8000</v>
      </c>
      <c r="G106" s="20"/>
      <c r="H106" s="47">
        <f t="shared" si="9"/>
        <v>97</v>
      </c>
      <c r="I106" s="15">
        <v>19</v>
      </c>
      <c r="J106" s="15">
        <v>24</v>
      </c>
      <c r="K106" s="15">
        <v>54</v>
      </c>
      <c r="L106" s="28" t="str">
        <f t="shared" si="7"/>
        <v>매우우수</v>
      </c>
    </row>
    <row r="107" spans="1:12" ht="30" customHeight="1" x14ac:dyDescent="0.3">
      <c r="A107" s="32" t="s">
        <v>388</v>
      </c>
      <c r="B107" s="21" t="s">
        <v>69</v>
      </c>
      <c r="C107" s="8" t="s">
        <v>147</v>
      </c>
      <c r="D107" s="8"/>
      <c r="E107" s="20">
        <f>F107+G107</f>
        <v>10000</v>
      </c>
      <c r="F107" s="19">
        <v>10000</v>
      </c>
      <c r="G107" s="20"/>
      <c r="H107" s="47">
        <f t="shared" si="9"/>
        <v>85</v>
      </c>
      <c r="I107" s="15">
        <v>15</v>
      </c>
      <c r="J107" s="15">
        <v>20</v>
      </c>
      <c r="K107" s="15">
        <v>50</v>
      </c>
      <c r="L107" s="28" t="str">
        <f t="shared" si="7"/>
        <v>우수</v>
      </c>
    </row>
    <row r="108" spans="1:12" ht="30" customHeight="1" x14ac:dyDescent="0.3">
      <c r="A108" s="32" t="s">
        <v>388</v>
      </c>
      <c r="B108" s="21" t="s">
        <v>68</v>
      </c>
      <c r="C108" s="8" t="s">
        <v>131</v>
      </c>
      <c r="D108" s="8"/>
      <c r="E108" s="20">
        <v>10000</v>
      </c>
      <c r="F108" s="19">
        <v>10000</v>
      </c>
      <c r="G108" s="20"/>
      <c r="H108" s="47">
        <f t="shared" si="9"/>
        <v>85</v>
      </c>
      <c r="I108" s="15">
        <v>14</v>
      </c>
      <c r="J108" s="15">
        <v>21</v>
      </c>
      <c r="K108" s="15">
        <v>50</v>
      </c>
      <c r="L108" s="28" t="str">
        <f t="shared" si="7"/>
        <v>우수</v>
      </c>
    </row>
    <row r="109" spans="1:12" ht="30" customHeight="1" x14ac:dyDescent="0.3">
      <c r="A109" s="32" t="s">
        <v>388</v>
      </c>
      <c r="B109" s="21" t="s">
        <v>67</v>
      </c>
      <c r="C109" s="8" t="s">
        <v>148</v>
      </c>
      <c r="D109" s="8"/>
      <c r="E109" s="20">
        <f t="shared" ref="E109:E120" si="10">F109+G109</f>
        <v>234546</v>
      </c>
      <c r="F109" s="19">
        <v>230000</v>
      </c>
      <c r="G109" s="20">
        <v>4546</v>
      </c>
      <c r="H109" s="47">
        <f t="shared" si="9"/>
        <v>83</v>
      </c>
      <c r="I109" s="15">
        <v>14</v>
      </c>
      <c r="J109" s="15">
        <v>21</v>
      </c>
      <c r="K109" s="15">
        <v>48</v>
      </c>
      <c r="L109" s="28" t="str">
        <f t="shared" si="7"/>
        <v>우수</v>
      </c>
    </row>
    <row r="110" spans="1:12" ht="30" customHeight="1" x14ac:dyDescent="0.3">
      <c r="A110" s="32" t="s">
        <v>388</v>
      </c>
      <c r="B110" s="21" t="s">
        <v>66</v>
      </c>
      <c r="C110" s="8" t="s">
        <v>149</v>
      </c>
      <c r="D110" s="8"/>
      <c r="E110" s="20">
        <f t="shared" si="10"/>
        <v>27822</v>
      </c>
      <c r="F110" s="19">
        <v>10000</v>
      </c>
      <c r="G110" s="20">
        <v>17822</v>
      </c>
      <c r="H110" s="47">
        <f t="shared" si="9"/>
        <v>91</v>
      </c>
      <c r="I110" s="15">
        <v>18</v>
      </c>
      <c r="J110" s="15">
        <v>22</v>
      </c>
      <c r="K110" s="15">
        <v>51</v>
      </c>
      <c r="L110" s="28" t="str">
        <f t="shared" si="7"/>
        <v>매우우수</v>
      </c>
    </row>
    <row r="111" spans="1:12" ht="30" customHeight="1" x14ac:dyDescent="0.3">
      <c r="A111" s="32" t="s">
        <v>388</v>
      </c>
      <c r="B111" s="21" t="s">
        <v>65</v>
      </c>
      <c r="C111" s="8" t="s">
        <v>131</v>
      </c>
      <c r="D111" s="8"/>
      <c r="E111" s="20">
        <f t="shared" si="10"/>
        <v>10000</v>
      </c>
      <c r="F111" s="19">
        <v>10000</v>
      </c>
      <c r="G111" s="20"/>
      <c r="H111" s="47">
        <f t="shared" si="9"/>
        <v>82</v>
      </c>
      <c r="I111" s="15">
        <v>15</v>
      </c>
      <c r="J111" s="15">
        <v>21</v>
      </c>
      <c r="K111" s="15">
        <v>46</v>
      </c>
      <c r="L111" s="28" t="str">
        <f t="shared" si="7"/>
        <v>우수</v>
      </c>
    </row>
    <row r="112" spans="1:12" ht="30" customHeight="1" x14ac:dyDescent="0.3">
      <c r="A112" s="32" t="s">
        <v>388</v>
      </c>
      <c r="B112" s="21" t="s">
        <v>64</v>
      </c>
      <c r="C112" s="8" t="s">
        <v>143</v>
      </c>
      <c r="D112" s="8"/>
      <c r="E112" s="20">
        <f t="shared" si="10"/>
        <v>50000</v>
      </c>
      <c r="F112" s="19">
        <v>50000</v>
      </c>
      <c r="G112" s="20"/>
      <c r="H112" s="47">
        <f t="shared" si="9"/>
        <v>85</v>
      </c>
      <c r="I112" s="15">
        <v>15</v>
      </c>
      <c r="J112" s="15">
        <v>20</v>
      </c>
      <c r="K112" s="15">
        <v>50</v>
      </c>
      <c r="L112" s="28" t="str">
        <f t="shared" si="7"/>
        <v>우수</v>
      </c>
    </row>
    <row r="113" spans="1:12" ht="30" customHeight="1" x14ac:dyDescent="0.3">
      <c r="A113" s="32" t="s">
        <v>388</v>
      </c>
      <c r="B113" s="21" t="s">
        <v>63</v>
      </c>
      <c r="C113" s="8" t="s">
        <v>150</v>
      </c>
      <c r="D113" s="8"/>
      <c r="E113" s="20">
        <f t="shared" si="10"/>
        <v>97762</v>
      </c>
      <c r="F113" s="19">
        <v>60000</v>
      </c>
      <c r="G113" s="20">
        <v>37762</v>
      </c>
      <c r="H113" s="47">
        <f t="shared" si="9"/>
        <v>90</v>
      </c>
      <c r="I113" s="15">
        <v>20</v>
      </c>
      <c r="J113" s="15">
        <v>20</v>
      </c>
      <c r="K113" s="15">
        <v>50</v>
      </c>
      <c r="L113" s="28" t="str">
        <f t="shared" si="7"/>
        <v>우수</v>
      </c>
    </row>
    <row r="114" spans="1:12" ht="30" customHeight="1" x14ac:dyDescent="0.3">
      <c r="A114" s="32" t="s">
        <v>388</v>
      </c>
      <c r="B114" s="21" t="s">
        <v>62</v>
      </c>
      <c r="C114" s="8" t="s">
        <v>151</v>
      </c>
      <c r="D114" s="8"/>
      <c r="E114" s="20">
        <f t="shared" si="10"/>
        <v>120000</v>
      </c>
      <c r="F114" s="19">
        <v>72000</v>
      </c>
      <c r="G114" s="20">
        <v>48000</v>
      </c>
      <c r="H114" s="47">
        <f t="shared" si="9"/>
        <v>85</v>
      </c>
      <c r="I114" s="15">
        <v>15</v>
      </c>
      <c r="J114" s="15">
        <v>20</v>
      </c>
      <c r="K114" s="15">
        <v>50</v>
      </c>
      <c r="L114" s="28" t="str">
        <f t="shared" si="7"/>
        <v>우수</v>
      </c>
    </row>
    <row r="115" spans="1:12" s="2" customFormat="1" ht="30" customHeight="1" x14ac:dyDescent="0.3">
      <c r="A115" s="25" t="s">
        <v>399</v>
      </c>
      <c r="B115" s="26" t="s">
        <v>379</v>
      </c>
      <c r="C115" s="6" t="s">
        <v>365</v>
      </c>
      <c r="D115" s="6"/>
      <c r="E115" s="20">
        <f t="shared" si="10"/>
        <v>24000</v>
      </c>
      <c r="F115" s="9">
        <v>24000</v>
      </c>
      <c r="G115" s="10">
        <v>0</v>
      </c>
      <c r="H115" s="47">
        <f>SUM(I115:K115)</f>
        <v>90</v>
      </c>
      <c r="I115" s="15">
        <v>15</v>
      </c>
      <c r="J115" s="15">
        <v>20</v>
      </c>
      <c r="K115" s="15">
        <v>55</v>
      </c>
      <c r="L115" s="28" t="str">
        <f t="shared" si="7"/>
        <v>우수</v>
      </c>
    </row>
    <row r="116" spans="1:12" s="2" customFormat="1" ht="30" customHeight="1" x14ac:dyDescent="0.3">
      <c r="A116" s="25" t="s">
        <v>399</v>
      </c>
      <c r="B116" s="26" t="s">
        <v>364</v>
      </c>
      <c r="C116" s="6" t="s">
        <v>363</v>
      </c>
      <c r="D116" s="6"/>
      <c r="E116" s="20">
        <f t="shared" si="10"/>
        <v>5000</v>
      </c>
      <c r="F116" s="9">
        <v>5000</v>
      </c>
      <c r="G116" s="10">
        <v>0</v>
      </c>
      <c r="H116" s="47">
        <f>SUM(I116:K116)</f>
        <v>85</v>
      </c>
      <c r="I116" s="15">
        <v>15</v>
      </c>
      <c r="J116" s="15">
        <v>20</v>
      </c>
      <c r="K116" s="15">
        <v>50</v>
      </c>
      <c r="L116" s="28" t="str">
        <f t="shared" si="7"/>
        <v>우수</v>
      </c>
    </row>
    <row r="117" spans="1:12" s="2" customFormat="1" ht="30" customHeight="1" x14ac:dyDescent="0.3">
      <c r="A117" s="25" t="s">
        <v>399</v>
      </c>
      <c r="B117" s="26" t="s">
        <v>400</v>
      </c>
      <c r="C117" s="11" t="s">
        <v>362</v>
      </c>
      <c r="D117" s="11"/>
      <c r="E117" s="20">
        <f t="shared" si="10"/>
        <v>42060</v>
      </c>
      <c r="F117" s="9">
        <v>42000</v>
      </c>
      <c r="G117" s="9">
        <v>60</v>
      </c>
      <c r="H117" s="47">
        <f>SUM(I117:K117)</f>
        <v>88</v>
      </c>
      <c r="I117" s="15">
        <v>18</v>
      </c>
      <c r="J117" s="15">
        <v>20</v>
      </c>
      <c r="K117" s="15">
        <v>50</v>
      </c>
      <c r="L117" s="28" t="str">
        <f t="shared" si="7"/>
        <v>우수</v>
      </c>
    </row>
    <row r="118" spans="1:12" s="2" customFormat="1" ht="30" customHeight="1" x14ac:dyDescent="0.3">
      <c r="A118" s="25" t="s">
        <v>399</v>
      </c>
      <c r="B118" s="26" t="s">
        <v>401</v>
      </c>
      <c r="C118" s="11" t="s">
        <v>361</v>
      </c>
      <c r="D118" s="11"/>
      <c r="E118" s="20">
        <f t="shared" si="10"/>
        <v>103000</v>
      </c>
      <c r="F118" s="9">
        <v>96000</v>
      </c>
      <c r="G118" s="9">
        <v>7000</v>
      </c>
      <c r="H118" s="47">
        <f>SUM(I118:K118)</f>
        <v>88</v>
      </c>
      <c r="I118" s="15">
        <v>18</v>
      </c>
      <c r="J118" s="15">
        <v>20</v>
      </c>
      <c r="K118" s="15">
        <v>50</v>
      </c>
      <c r="L118" s="28" t="str">
        <f t="shared" si="7"/>
        <v>우수</v>
      </c>
    </row>
    <row r="119" spans="1:12" s="2" customFormat="1" ht="30" customHeight="1" x14ac:dyDescent="0.3">
      <c r="A119" s="25" t="s">
        <v>399</v>
      </c>
      <c r="B119" s="34" t="s">
        <v>367</v>
      </c>
      <c r="C119" s="8" t="s">
        <v>366</v>
      </c>
      <c r="D119" s="8"/>
      <c r="E119" s="20">
        <f t="shared" si="10"/>
        <v>70000</v>
      </c>
      <c r="F119" s="12">
        <v>70000</v>
      </c>
      <c r="G119" s="12"/>
      <c r="H119" s="47">
        <f>SUM(I119:K119)</f>
        <v>88</v>
      </c>
      <c r="I119" s="15">
        <v>16</v>
      </c>
      <c r="J119" s="15">
        <v>22</v>
      </c>
      <c r="K119" s="15">
        <v>50</v>
      </c>
      <c r="L119" s="28" t="str">
        <f t="shared" si="7"/>
        <v>우수</v>
      </c>
    </row>
    <row r="120" spans="1:12" ht="30" customHeight="1" x14ac:dyDescent="0.3">
      <c r="A120" s="25" t="s">
        <v>402</v>
      </c>
      <c r="B120" s="21" t="s">
        <v>61</v>
      </c>
      <c r="C120" s="6" t="s">
        <v>257</v>
      </c>
      <c r="D120" s="6"/>
      <c r="E120" s="20">
        <f t="shared" si="10"/>
        <v>11000</v>
      </c>
      <c r="F120" s="19">
        <v>10000</v>
      </c>
      <c r="G120" s="19">
        <v>1000</v>
      </c>
      <c r="H120" s="47">
        <v>80</v>
      </c>
      <c r="I120" s="15">
        <v>15</v>
      </c>
      <c r="J120" s="15">
        <v>15</v>
      </c>
      <c r="K120" s="15">
        <v>50</v>
      </c>
      <c r="L120" s="28" t="str">
        <f t="shared" ref="L120:L153" si="11">IF(H120&gt;90,"매우우수",IF(H120&gt;=80,"우수",IF(H120&gt;=60,"보통",IF(H120&gt;=50,"미흡","매우미흡"))))</f>
        <v>우수</v>
      </c>
    </row>
    <row r="121" spans="1:12" s="2" customFormat="1" ht="30" customHeight="1" x14ac:dyDescent="0.3">
      <c r="A121" s="25" t="s">
        <v>402</v>
      </c>
      <c r="B121" s="21" t="s">
        <v>403</v>
      </c>
      <c r="C121" s="6"/>
      <c r="D121" s="6"/>
      <c r="E121" s="20"/>
      <c r="F121" s="19"/>
      <c r="G121" s="19"/>
      <c r="H121" s="47"/>
      <c r="I121" s="15"/>
      <c r="J121" s="15"/>
      <c r="K121" s="15"/>
      <c r="L121" s="28"/>
    </row>
    <row r="122" spans="1:12" ht="30" customHeight="1" x14ac:dyDescent="0.3">
      <c r="A122" s="25" t="s">
        <v>402</v>
      </c>
      <c r="B122" s="21" t="s">
        <v>60</v>
      </c>
      <c r="C122" s="6" t="s">
        <v>257</v>
      </c>
      <c r="D122" s="6"/>
      <c r="E122" s="20">
        <f t="shared" ref="E122:E147" si="12">F122+G122</f>
        <v>24200</v>
      </c>
      <c r="F122" s="19">
        <v>22000</v>
      </c>
      <c r="G122" s="19">
        <v>2200</v>
      </c>
      <c r="H122" s="47">
        <v>80</v>
      </c>
      <c r="I122" s="15">
        <v>20</v>
      </c>
      <c r="J122" s="15">
        <v>20</v>
      </c>
      <c r="K122" s="15">
        <v>40</v>
      </c>
      <c r="L122" s="28" t="str">
        <f t="shared" si="11"/>
        <v>우수</v>
      </c>
    </row>
    <row r="123" spans="1:12" ht="30" customHeight="1" x14ac:dyDescent="0.3">
      <c r="A123" s="25" t="s">
        <v>402</v>
      </c>
      <c r="B123" s="21" t="s">
        <v>59</v>
      </c>
      <c r="C123" s="6" t="s">
        <v>257</v>
      </c>
      <c r="D123" s="6"/>
      <c r="E123" s="20">
        <f t="shared" si="12"/>
        <v>11000</v>
      </c>
      <c r="F123" s="19">
        <v>10000</v>
      </c>
      <c r="G123" s="19">
        <v>1000</v>
      </c>
      <c r="H123" s="47">
        <v>75</v>
      </c>
      <c r="I123" s="15">
        <v>20</v>
      </c>
      <c r="J123" s="15">
        <v>15</v>
      </c>
      <c r="K123" s="15">
        <v>40</v>
      </c>
      <c r="L123" s="28" t="str">
        <f t="shared" si="11"/>
        <v>보통</v>
      </c>
    </row>
    <row r="124" spans="1:12" ht="30" customHeight="1" x14ac:dyDescent="0.3">
      <c r="A124" s="25" t="s">
        <v>402</v>
      </c>
      <c r="B124" s="21" t="s">
        <v>58</v>
      </c>
      <c r="C124" s="6" t="s">
        <v>258</v>
      </c>
      <c r="D124" s="6"/>
      <c r="E124" s="20">
        <f t="shared" si="12"/>
        <v>2200</v>
      </c>
      <c r="F124" s="19">
        <v>2000</v>
      </c>
      <c r="G124" s="19">
        <v>200</v>
      </c>
      <c r="H124" s="47">
        <v>87</v>
      </c>
      <c r="I124" s="15">
        <v>17</v>
      </c>
      <c r="J124" s="15">
        <v>20</v>
      </c>
      <c r="K124" s="15">
        <v>50</v>
      </c>
      <c r="L124" s="28" t="str">
        <f t="shared" si="11"/>
        <v>우수</v>
      </c>
    </row>
    <row r="125" spans="1:12" ht="30" customHeight="1" x14ac:dyDescent="0.3">
      <c r="A125" s="25" t="s">
        <v>402</v>
      </c>
      <c r="B125" s="21" t="s">
        <v>57</v>
      </c>
      <c r="C125" s="6" t="s">
        <v>257</v>
      </c>
      <c r="D125" s="6"/>
      <c r="E125" s="20">
        <f t="shared" si="12"/>
        <v>5500</v>
      </c>
      <c r="F125" s="19">
        <v>5000</v>
      </c>
      <c r="G125" s="19">
        <v>500</v>
      </c>
      <c r="H125" s="47">
        <v>80</v>
      </c>
      <c r="I125" s="15">
        <v>20</v>
      </c>
      <c r="J125" s="15">
        <v>20</v>
      </c>
      <c r="K125" s="15">
        <v>40</v>
      </c>
      <c r="L125" s="28" t="str">
        <f t="shared" si="11"/>
        <v>우수</v>
      </c>
    </row>
    <row r="126" spans="1:12" ht="30" customHeight="1" x14ac:dyDescent="0.3">
      <c r="A126" s="25" t="s">
        <v>402</v>
      </c>
      <c r="B126" s="21" t="s">
        <v>56</v>
      </c>
      <c r="C126" s="6" t="s">
        <v>259</v>
      </c>
      <c r="D126" s="6"/>
      <c r="E126" s="20">
        <f t="shared" si="12"/>
        <v>7700</v>
      </c>
      <c r="F126" s="19">
        <v>7000</v>
      </c>
      <c r="G126" s="19">
        <v>700</v>
      </c>
      <c r="H126" s="47">
        <v>80</v>
      </c>
      <c r="I126" s="15">
        <v>20</v>
      </c>
      <c r="J126" s="15">
        <v>15</v>
      </c>
      <c r="K126" s="15">
        <v>45</v>
      </c>
      <c r="L126" s="28" t="str">
        <f t="shared" si="11"/>
        <v>우수</v>
      </c>
    </row>
    <row r="127" spans="1:12" ht="30" customHeight="1" x14ac:dyDescent="0.3">
      <c r="A127" s="25" t="s">
        <v>402</v>
      </c>
      <c r="B127" s="21" t="s">
        <v>55</v>
      </c>
      <c r="C127" s="6" t="s">
        <v>259</v>
      </c>
      <c r="D127" s="6"/>
      <c r="E127" s="20">
        <f t="shared" si="12"/>
        <v>3300</v>
      </c>
      <c r="F127" s="19">
        <v>3000</v>
      </c>
      <c r="G127" s="19">
        <v>300</v>
      </c>
      <c r="H127" s="47">
        <v>80</v>
      </c>
      <c r="I127" s="15">
        <v>20</v>
      </c>
      <c r="J127" s="15">
        <v>20</v>
      </c>
      <c r="K127" s="15">
        <v>40</v>
      </c>
      <c r="L127" s="28" t="str">
        <f t="shared" si="11"/>
        <v>우수</v>
      </c>
    </row>
    <row r="128" spans="1:12" ht="30" customHeight="1" x14ac:dyDescent="0.3">
      <c r="A128" s="25" t="s">
        <v>402</v>
      </c>
      <c r="B128" s="21" t="s">
        <v>54</v>
      </c>
      <c r="C128" s="6" t="s">
        <v>258</v>
      </c>
      <c r="D128" s="6"/>
      <c r="E128" s="20">
        <f t="shared" si="12"/>
        <v>3300</v>
      </c>
      <c r="F128" s="19">
        <v>3000</v>
      </c>
      <c r="G128" s="19">
        <v>300</v>
      </c>
      <c r="H128" s="47">
        <v>87</v>
      </c>
      <c r="I128" s="15">
        <v>17</v>
      </c>
      <c r="J128" s="15">
        <v>20</v>
      </c>
      <c r="K128" s="15">
        <v>50</v>
      </c>
      <c r="L128" s="28" t="str">
        <f t="shared" si="11"/>
        <v>우수</v>
      </c>
    </row>
    <row r="129" spans="1:12" ht="30" customHeight="1" x14ac:dyDescent="0.3">
      <c r="A129" s="25" t="s">
        <v>402</v>
      </c>
      <c r="B129" s="35" t="s">
        <v>260</v>
      </c>
      <c r="C129" s="13" t="s">
        <v>261</v>
      </c>
      <c r="D129" s="13"/>
      <c r="E129" s="20">
        <f t="shared" si="12"/>
        <v>255223</v>
      </c>
      <c r="F129" s="14">
        <v>120000</v>
      </c>
      <c r="G129" s="14">
        <v>135223</v>
      </c>
      <c r="H129" s="49">
        <f>SUM(I129:K129)</f>
        <v>95</v>
      </c>
      <c r="I129" s="50">
        <v>17</v>
      </c>
      <c r="J129" s="50">
        <v>23</v>
      </c>
      <c r="K129" s="50">
        <v>55</v>
      </c>
      <c r="L129" s="28" t="str">
        <f t="shared" si="11"/>
        <v>매우우수</v>
      </c>
    </row>
    <row r="130" spans="1:12" ht="30" customHeight="1" x14ac:dyDescent="0.3">
      <c r="A130" s="25" t="s">
        <v>402</v>
      </c>
      <c r="B130" s="34" t="s">
        <v>53</v>
      </c>
      <c r="C130" s="6" t="s">
        <v>262</v>
      </c>
      <c r="D130" s="6"/>
      <c r="E130" s="20">
        <f t="shared" si="12"/>
        <v>1348792</v>
      </c>
      <c r="F130" s="5">
        <v>1083000</v>
      </c>
      <c r="G130" s="5">
        <v>265792</v>
      </c>
      <c r="H130" s="47">
        <f>SUM(I130:K130)</f>
        <v>92</v>
      </c>
      <c r="I130" s="15">
        <v>19</v>
      </c>
      <c r="J130" s="15">
        <v>22</v>
      </c>
      <c r="K130" s="15">
        <v>51</v>
      </c>
      <c r="L130" s="28" t="str">
        <f t="shared" si="11"/>
        <v>매우우수</v>
      </c>
    </row>
    <row r="131" spans="1:12" ht="30" customHeight="1" x14ac:dyDescent="0.3">
      <c r="A131" s="25" t="s">
        <v>402</v>
      </c>
      <c r="B131" s="34" t="s">
        <v>263</v>
      </c>
      <c r="C131" s="6" t="s">
        <v>264</v>
      </c>
      <c r="D131" s="6"/>
      <c r="E131" s="20">
        <f t="shared" si="12"/>
        <v>30005</v>
      </c>
      <c r="F131" s="5">
        <v>15000</v>
      </c>
      <c r="G131" s="5">
        <v>15005</v>
      </c>
      <c r="H131" s="47">
        <f t="shared" ref="H131:H133" si="13">SUM(I131:K131)</f>
        <v>81</v>
      </c>
      <c r="I131" s="15">
        <v>17</v>
      </c>
      <c r="J131" s="15">
        <v>20</v>
      </c>
      <c r="K131" s="15">
        <v>44</v>
      </c>
      <c r="L131" s="28" t="str">
        <f t="shared" si="11"/>
        <v>우수</v>
      </c>
    </row>
    <row r="132" spans="1:12" ht="30" customHeight="1" x14ac:dyDescent="0.3">
      <c r="A132" s="25" t="s">
        <v>402</v>
      </c>
      <c r="B132" s="34" t="s">
        <v>52</v>
      </c>
      <c r="C132" s="6" t="s">
        <v>265</v>
      </c>
      <c r="D132" s="6"/>
      <c r="E132" s="20">
        <f t="shared" si="12"/>
        <v>21540</v>
      </c>
      <c r="F132" s="5">
        <v>11000</v>
      </c>
      <c r="G132" s="5">
        <v>10540</v>
      </c>
      <c r="H132" s="47">
        <f t="shared" si="13"/>
        <v>92</v>
      </c>
      <c r="I132" s="15">
        <v>19</v>
      </c>
      <c r="J132" s="15">
        <v>23</v>
      </c>
      <c r="K132" s="15">
        <v>50</v>
      </c>
      <c r="L132" s="28" t="str">
        <f t="shared" si="11"/>
        <v>매우우수</v>
      </c>
    </row>
    <row r="133" spans="1:12" ht="30" customHeight="1" x14ac:dyDescent="0.3">
      <c r="A133" s="25" t="s">
        <v>402</v>
      </c>
      <c r="B133" s="34" t="s">
        <v>51</v>
      </c>
      <c r="C133" s="6" t="s">
        <v>266</v>
      </c>
      <c r="D133" s="6"/>
      <c r="E133" s="20">
        <f t="shared" si="12"/>
        <v>123300</v>
      </c>
      <c r="F133" s="5">
        <v>60000</v>
      </c>
      <c r="G133" s="5">
        <v>63300</v>
      </c>
      <c r="H133" s="47">
        <f t="shared" si="13"/>
        <v>88</v>
      </c>
      <c r="I133" s="15">
        <v>18</v>
      </c>
      <c r="J133" s="15">
        <v>21</v>
      </c>
      <c r="K133" s="15">
        <v>49</v>
      </c>
      <c r="L133" s="28" t="str">
        <f t="shared" si="11"/>
        <v>우수</v>
      </c>
    </row>
    <row r="134" spans="1:12" ht="30" customHeight="1" x14ac:dyDescent="0.3">
      <c r="A134" s="25" t="s">
        <v>402</v>
      </c>
      <c r="B134" s="34" t="s">
        <v>50</v>
      </c>
      <c r="C134" s="6" t="s">
        <v>267</v>
      </c>
      <c r="D134" s="6"/>
      <c r="E134" s="20">
        <f t="shared" si="12"/>
        <v>126000</v>
      </c>
      <c r="F134" s="5">
        <v>126000</v>
      </c>
      <c r="G134" s="5">
        <v>0</v>
      </c>
      <c r="H134" s="47">
        <f>SUM(I134:K134)</f>
        <v>92</v>
      </c>
      <c r="I134" s="15">
        <v>18</v>
      </c>
      <c r="J134" s="15">
        <v>21</v>
      </c>
      <c r="K134" s="15">
        <v>53</v>
      </c>
      <c r="L134" s="28" t="str">
        <f t="shared" si="11"/>
        <v>매우우수</v>
      </c>
    </row>
    <row r="135" spans="1:12" ht="30" customHeight="1" x14ac:dyDescent="0.3">
      <c r="A135" s="25" t="s">
        <v>402</v>
      </c>
      <c r="B135" s="34" t="s">
        <v>49</v>
      </c>
      <c r="C135" s="6" t="s">
        <v>268</v>
      </c>
      <c r="D135" s="6"/>
      <c r="E135" s="20">
        <f t="shared" si="12"/>
        <v>60000</v>
      </c>
      <c r="F135" s="5">
        <v>60000</v>
      </c>
      <c r="G135" s="5">
        <v>0</v>
      </c>
      <c r="H135" s="47">
        <f t="shared" ref="H135:H136" si="14">SUM(I135:K135)</f>
        <v>90</v>
      </c>
      <c r="I135" s="15">
        <v>19</v>
      </c>
      <c r="J135" s="15">
        <v>21</v>
      </c>
      <c r="K135" s="15">
        <v>50</v>
      </c>
      <c r="L135" s="28" t="str">
        <f t="shared" si="11"/>
        <v>우수</v>
      </c>
    </row>
    <row r="136" spans="1:12" ht="30" customHeight="1" x14ac:dyDescent="0.3">
      <c r="A136" s="25" t="s">
        <v>402</v>
      </c>
      <c r="B136" s="34" t="s">
        <v>48</v>
      </c>
      <c r="C136" s="6" t="s">
        <v>269</v>
      </c>
      <c r="D136" s="6"/>
      <c r="E136" s="20">
        <f t="shared" si="12"/>
        <v>737977</v>
      </c>
      <c r="F136" s="5">
        <v>400000</v>
      </c>
      <c r="G136" s="5">
        <v>337977</v>
      </c>
      <c r="H136" s="47">
        <f t="shared" si="14"/>
        <v>90</v>
      </c>
      <c r="I136" s="15">
        <v>19</v>
      </c>
      <c r="J136" s="15">
        <v>21</v>
      </c>
      <c r="K136" s="15">
        <v>50</v>
      </c>
      <c r="L136" s="28" t="str">
        <f t="shared" si="11"/>
        <v>우수</v>
      </c>
    </row>
    <row r="137" spans="1:12" ht="30" customHeight="1" x14ac:dyDescent="0.3">
      <c r="A137" s="25" t="s">
        <v>402</v>
      </c>
      <c r="B137" s="34" t="s">
        <v>270</v>
      </c>
      <c r="C137" s="15" t="s">
        <v>271</v>
      </c>
      <c r="D137" s="15"/>
      <c r="E137" s="20">
        <f t="shared" si="12"/>
        <v>20000</v>
      </c>
      <c r="F137" s="16">
        <v>10000</v>
      </c>
      <c r="G137" s="16">
        <v>10000</v>
      </c>
      <c r="H137" s="47">
        <f>SUM(I137:K137)</f>
        <v>95</v>
      </c>
      <c r="I137" s="15">
        <v>20</v>
      </c>
      <c r="J137" s="15">
        <v>20</v>
      </c>
      <c r="K137" s="15">
        <v>55</v>
      </c>
      <c r="L137" s="28" t="str">
        <f t="shared" si="11"/>
        <v>매우우수</v>
      </c>
    </row>
    <row r="138" spans="1:12" ht="30" customHeight="1" x14ac:dyDescent="0.3">
      <c r="A138" s="25" t="s">
        <v>402</v>
      </c>
      <c r="B138" s="34" t="s">
        <v>272</v>
      </c>
      <c r="C138" s="15" t="s">
        <v>273</v>
      </c>
      <c r="D138" s="15"/>
      <c r="E138" s="20">
        <f t="shared" si="12"/>
        <v>7363</v>
      </c>
      <c r="F138" s="16">
        <v>5000</v>
      </c>
      <c r="G138" s="16">
        <v>2363</v>
      </c>
      <c r="H138" s="47">
        <v>80</v>
      </c>
      <c r="I138" s="15">
        <v>15</v>
      </c>
      <c r="J138" s="15">
        <v>20</v>
      </c>
      <c r="K138" s="15">
        <v>45</v>
      </c>
      <c r="L138" s="28" t="str">
        <f t="shared" si="11"/>
        <v>우수</v>
      </c>
    </row>
    <row r="139" spans="1:12" ht="30" customHeight="1" x14ac:dyDescent="0.3">
      <c r="A139" s="25" t="s">
        <v>402</v>
      </c>
      <c r="B139" s="34" t="s">
        <v>274</v>
      </c>
      <c r="C139" s="15" t="s">
        <v>275</v>
      </c>
      <c r="D139" s="15"/>
      <c r="E139" s="20">
        <f t="shared" si="12"/>
        <v>243700</v>
      </c>
      <c r="F139" s="16">
        <v>140000</v>
      </c>
      <c r="G139" s="16">
        <v>103700</v>
      </c>
      <c r="H139" s="47">
        <v>84</v>
      </c>
      <c r="I139" s="15">
        <v>16</v>
      </c>
      <c r="J139" s="15">
        <v>16</v>
      </c>
      <c r="K139" s="15">
        <v>52</v>
      </c>
      <c r="L139" s="28" t="str">
        <f t="shared" si="11"/>
        <v>우수</v>
      </c>
    </row>
    <row r="140" spans="1:12" ht="30" customHeight="1" x14ac:dyDescent="0.3">
      <c r="A140" s="25" t="s">
        <v>402</v>
      </c>
      <c r="B140" s="34" t="s">
        <v>276</v>
      </c>
      <c r="C140" s="15" t="s">
        <v>277</v>
      </c>
      <c r="D140" s="15"/>
      <c r="E140" s="20">
        <f t="shared" si="12"/>
        <v>80000</v>
      </c>
      <c r="F140" s="16">
        <v>40000</v>
      </c>
      <c r="G140" s="16">
        <v>40000</v>
      </c>
      <c r="H140" s="47">
        <v>84</v>
      </c>
      <c r="I140" s="15">
        <v>16</v>
      </c>
      <c r="J140" s="15">
        <v>16</v>
      </c>
      <c r="K140" s="15">
        <v>52</v>
      </c>
      <c r="L140" s="28" t="str">
        <f t="shared" si="11"/>
        <v>우수</v>
      </c>
    </row>
    <row r="141" spans="1:12" ht="30" customHeight="1" x14ac:dyDescent="0.3">
      <c r="A141" s="25" t="s">
        <v>402</v>
      </c>
      <c r="B141" s="34" t="s">
        <v>278</v>
      </c>
      <c r="C141" s="15" t="s">
        <v>279</v>
      </c>
      <c r="D141" s="15"/>
      <c r="E141" s="20">
        <f t="shared" si="12"/>
        <v>25500</v>
      </c>
      <c r="F141" s="16">
        <v>13750</v>
      </c>
      <c r="G141" s="16">
        <v>11750</v>
      </c>
      <c r="H141" s="47">
        <f t="shared" ref="H141:H147" si="15">SUM(I141:K141)</f>
        <v>95</v>
      </c>
      <c r="I141" s="15">
        <v>20</v>
      </c>
      <c r="J141" s="15">
        <v>20</v>
      </c>
      <c r="K141" s="15">
        <v>55</v>
      </c>
      <c r="L141" s="28" t="str">
        <f t="shared" si="11"/>
        <v>매우우수</v>
      </c>
    </row>
    <row r="142" spans="1:12" ht="30" customHeight="1" x14ac:dyDescent="0.3">
      <c r="A142" s="25" t="s">
        <v>402</v>
      </c>
      <c r="B142" s="34" t="s">
        <v>280</v>
      </c>
      <c r="C142" s="15" t="s">
        <v>281</v>
      </c>
      <c r="D142" s="15"/>
      <c r="E142" s="20">
        <f t="shared" si="12"/>
        <v>100000</v>
      </c>
      <c r="F142" s="16">
        <v>50000</v>
      </c>
      <c r="G142" s="16">
        <v>50000</v>
      </c>
      <c r="H142" s="47">
        <f t="shared" si="15"/>
        <v>95</v>
      </c>
      <c r="I142" s="15">
        <v>20</v>
      </c>
      <c r="J142" s="15">
        <v>20</v>
      </c>
      <c r="K142" s="15">
        <v>55</v>
      </c>
      <c r="L142" s="28" t="str">
        <f t="shared" si="11"/>
        <v>매우우수</v>
      </c>
    </row>
    <row r="143" spans="1:12" ht="30" customHeight="1" x14ac:dyDescent="0.3">
      <c r="A143" s="25" t="s">
        <v>402</v>
      </c>
      <c r="B143" s="34" t="s">
        <v>282</v>
      </c>
      <c r="C143" s="15" t="s">
        <v>283</v>
      </c>
      <c r="D143" s="15"/>
      <c r="E143" s="20">
        <f t="shared" si="12"/>
        <v>130000</v>
      </c>
      <c r="F143" s="16">
        <v>58500</v>
      </c>
      <c r="G143" s="16">
        <v>71500</v>
      </c>
      <c r="H143" s="47">
        <f t="shared" si="15"/>
        <v>80</v>
      </c>
      <c r="I143" s="15">
        <v>15</v>
      </c>
      <c r="J143" s="15">
        <v>15</v>
      </c>
      <c r="K143" s="15">
        <v>50</v>
      </c>
      <c r="L143" s="28" t="str">
        <f t="shared" si="11"/>
        <v>우수</v>
      </c>
    </row>
    <row r="144" spans="1:12" ht="30" customHeight="1" x14ac:dyDescent="0.3">
      <c r="A144" s="25" t="s">
        <v>402</v>
      </c>
      <c r="B144" s="34" t="s">
        <v>284</v>
      </c>
      <c r="C144" s="15" t="s">
        <v>285</v>
      </c>
      <c r="D144" s="15"/>
      <c r="E144" s="20">
        <f t="shared" si="12"/>
        <v>135000</v>
      </c>
      <c r="F144" s="16">
        <v>67500</v>
      </c>
      <c r="G144" s="16">
        <v>67500</v>
      </c>
      <c r="H144" s="47">
        <f t="shared" si="15"/>
        <v>85</v>
      </c>
      <c r="I144" s="15">
        <v>15</v>
      </c>
      <c r="J144" s="15">
        <v>20</v>
      </c>
      <c r="K144" s="15">
        <v>50</v>
      </c>
      <c r="L144" s="28" t="str">
        <f t="shared" si="11"/>
        <v>우수</v>
      </c>
    </row>
    <row r="145" spans="1:12" ht="30" customHeight="1" x14ac:dyDescent="0.3">
      <c r="A145" s="25" t="s">
        <v>402</v>
      </c>
      <c r="B145" s="34" t="s">
        <v>286</v>
      </c>
      <c r="C145" s="15" t="s">
        <v>285</v>
      </c>
      <c r="D145" s="15"/>
      <c r="E145" s="20">
        <f t="shared" si="12"/>
        <v>270000</v>
      </c>
      <c r="F145" s="16">
        <v>135000</v>
      </c>
      <c r="G145" s="16">
        <v>135000</v>
      </c>
      <c r="H145" s="47">
        <f t="shared" si="15"/>
        <v>85</v>
      </c>
      <c r="I145" s="15">
        <v>15</v>
      </c>
      <c r="J145" s="15">
        <v>20</v>
      </c>
      <c r="K145" s="15">
        <v>50</v>
      </c>
      <c r="L145" s="28" t="str">
        <f t="shared" si="11"/>
        <v>우수</v>
      </c>
    </row>
    <row r="146" spans="1:12" ht="30" customHeight="1" x14ac:dyDescent="0.3">
      <c r="A146" s="25" t="s">
        <v>402</v>
      </c>
      <c r="B146" s="34" t="s">
        <v>287</v>
      </c>
      <c r="C146" s="15" t="s">
        <v>285</v>
      </c>
      <c r="D146" s="15"/>
      <c r="E146" s="20">
        <f t="shared" si="12"/>
        <v>420000</v>
      </c>
      <c r="F146" s="16">
        <v>210000</v>
      </c>
      <c r="G146" s="16">
        <v>210000</v>
      </c>
      <c r="H146" s="47">
        <f t="shared" si="15"/>
        <v>85</v>
      </c>
      <c r="I146" s="15">
        <v>15</v>
      </c>
      <c r="J146" s="15">
        <v>20</v>
      </c>
      <c r="K146" s="15">
        <v>50</v>
      </c>
      <c r="L146" s="28" t="str">
        <f t="shared" si="11"/>
        <v>우수</v>
      </c>
    </row>
    <row r="147" spans="1:12" ht="30" customHeight="1" x14ac:dyDescent="0.3">
      <c r="A147" s="25" t="s">
        <v>402</v>
      </c>
      <c r="B147" s="34" t="s">
        <v>288</v>
      </c>
      <c r="C147" s="15" t="s">
        <v>289</v>
      </c>
      <c r="D147" s="15"/>
      <c r="E147" s="20">
        <f t="shared" si="12"/>
        <v>30000</v>
      </c>
      <c r="F147" s="16">
        <v>15000</v>
      </c>
      <c r="G147" s="16">
        <v>15000</v>
      </c>
      <c r="H147" s="47">
        <f t="shared" si="15"/>
        <v>85</v>
      </c>
      <c r="I147" s="15">
        <v>20</v>
      </c>
      <c r="J147" s="15">
        <v>15</v>
      </c>
      <c r="K147" s="15">
        <v>50</v>
      </c>
      <c r="L147" s="28" t="str">
        <f t="shared" si="11"/>
        <v>우수</v>
      </c>
    </row>
    <row r="148" spans="1:12" ht="30" customHeight="1" x14ac:dyDescent="0.3">
      <c r="A148" s="25" t="s">
        <v>402</v>
      </c>
      <c r="B148" s="34" t="s">
        <v>290</v>
      </c>
      <c r="C148" s="6" t="s">
        <v>291</v>
      </c>
      <c r="D148" s="6"/>
      <c r="E148" s="20">
        <f t="shared" ref="E148:E159" si="16">F148+G148</f>
        <v>300000</v>
      </c>
      <c r="F148" s="5">
        <v>300000</v>
      </c>
      <c r="G148" s="5">
        <v>0</v>
      </c>
      <c r="H148" s="47">
        <f>SUM(I148:K148)</f>
        <v>93</v>
      </c>
      <c r="I148" s="15">
        <v>16</v>
      </c>
      <c r="J148" s="15">
        <v>24</v>
      </c>
      <c r="K148" s="15">
        <v>53</v>
      </c>
      <c r="L148" s="28" t="str">
        <f t="shared" si="11"/>
        <v>매우우수</v>
      </c>
    </row>
    <row r="149" spans="1:12" ht="30" customHeight="1" x14ac:dyDescent="0.3">
      <c r="A149" s="25" t="s">
        <v>402</v>
      </c>
      <c r="B149" s="34" t="s">
        <v>292</v>
      </c>
      <c r="C149" s="6" t="s">
        <v>293</v>
      </c>
      <c r="D149" s="6"/>
      <c r="E149" s="20">
        <f t="shared" si="16"/>
        <v>50000</v>
      </c>
      <c r="F149" s="5">
        <v>50000</v>
      </c>
      <c r="G149" s="5">
        <v>0</v>
      </c>
      <c r="H149" s="47">
        <f t="shared" ref="H149:H151" si="17">SUM(I149:K149)</f>
        <v>87</v>
      </c>
      <c r="I149" s="15">
        <v>18</v>
      </c>
      <c r="J149" s="15">
        <v>24</v>
      </c>
      <c r="K149" s="15">
        <v>45</v>
      </c>
      <c r="L149" s="28" t="str">
        <f t="shared" si="11"/>
        <v>우수</v>
      </c>
    </row>
    <row r="150" spans="1:12" ht="30" customHeight="1" x14ac:dyDescent="0.3">
      <c r="A150" s="25" t="s">
        <v>402</v>
      </c>
      <c r="B150" s="34" t="s">
        <v>404</v>
      </c>
      <c r="C150" s="6" t="s">
        <v>294</v>
      </c>
      <c r="D150" s="6"/>
      <c r="E150" s="20">
        <f t="shared" si="16"/>
        <v>20000</v>
      </c>
      <c r="F150" s="5">
        <v>20000</v>
      </c>
      <c r="G150" s="5">
        <v>0</v>
      </c>
      <c r="H150" s="47">
        <f t="shared" si="17"/>
        <v>97</v>
      </c>
      <c r="I150" s="15">
        <v>20</v>
      </c>
      <c r="J150" s="15">
        <v>24</v>
      </c>
      <c r="K150" s="15">
        <v>53</v>
      </c>
      <c r="L150" s="28" t="str">
        <f t="shared" si="11"/>
        <v>매우우수</v>
      </c>
    </row>
    <row r="151" spans="1:12" ht="30" customHeight="1" x14ac:dyDescent="0.3">
      <c r="A151" s="25" t="s">
        <v>402</v>
      </c>
      <c r="B151" s="34" t="s">
        <v>295</v>
      </c>
      <c r="C151" s="6" t="s">
        <v>296</v>
      </c>
      <c r="D151" s="6"/>
      <c r="E151" s="20">
        <f t="shared" si="16"/>
        <v>181828</v>
      </c>
      <c r="F151" s="5">
        <v>119000</v>
      </c>
      <c r="G151" s="5">
        <v>62828</v>
      </c>
      <c r="H151" s="47">
        <f t="shared" si="17"/>
        <v>80</v>
      </c>
      <c r="I151" s="15">
        <v>11</v>
      </c>
      <c r="J151" s="15">
        <v>24</v>
      </c>
      <c r="K151" s="15">
        <v>45</v>
      </c>
      <c r="L151" s="28" t="str">
        <f t="shared" si="11"/>
        <v>우수</v>
      </c>
    </row>
    <row r="152" spans="1:12" s="2" customFormat="1" ht="30" customHeight="1" x14ac:dyDescent="0.3">
      <c r="A152" s="25" t="s">
        <v>402</v>
      </c>
      <c r="B152" s="34" t="s">
        <v>405</v>
      </c>
      <c r="C152" s="6"/>
      <c r="D152" s="6"/>
      <c r="E152" s="20"/>
      <c r="F152" s="5"/>
      <c r="G152" s="5"/>
      <c r="H152" s="47"/>
      <c r="I152" s="15"/>
      <c r="J152" s="15"/>
      <c r="K152" s="15"/>
      <c r="L152" s="28"/>
    </row>
    <row r="153" spans="1:12" ht="30" customHeight="1" x14ac:dyDescent="0.3">
      <c r="A153" s="25" t="s">
        <v>402</v>
      </c>
      <c r="B153" s="36" t="s">
        <v>453</v>
      </c>
      <c r="C153" s="17" t="s">
        <v>297</v>
      </c>
      <c r="D153" s="17"/>
      <c r="E153" s="20">
        <f t="shared" si="16"/>
        <v>150000</v>
      </c>
      <c r="F153" s="5">
        <v>45000</v>
      </c>
      <c r="G153" s="5">
        <v>105000</v>
      </c>
      <c r="H153" s="47">
        <v>83</v>
      </c>
      <c r="I153" s="15">
        <v>15</v>
      </c>
      <c r="J153" s="15">
        <v>18</v>
      </c>
      <c r="K153" s="15">
        <v>50</v>
      </c>
      <c r="L153" s="28" t="str">
        <f t="shared" si="11"/>
        <v>우수</v>
      </c>
    </row>
    <row r="154" spans="1:12" ht="30" customHeight="1" x14ac:dyDescent="0.3">
      <c r="A154" s="25" t="s">
        <v>402</v>
      </c>
      <c r="B154" s="36" t="s">
        <v>454</v>
      </c>
      <c r="C154" s="17" t="s">
        <v>297</v>
      </c>
      <c r="D154" s="17"/>
      <c r="E154" s="20">
        <f t="shared" si="16"/>
        <v>288000</v>
      </c>
      <c r="F154" s="5">
        <v>86400</v>
      </c>
      <c r="G154" s="5">
        <v>201600</v>
      </c>
      <c r="H154" s="47">
        <v>83</v>
      </c>
      <c r="I154" s="15">
        <v>15</v>
      </c>
      <c r="J154" s="15">
        <v>18</v>
      </c>
      <c r="K154" s="15">
        <v>50</v>
      </c>
      <c r="L154" s="28" t="str">
        <f t="shared" ref="L154:L185" si="18">IF(H154&gt;90,"매우우수",IF(H154&gt;=80,"우수",IF(H154&gt;=60,"보통",IF(H154&gt;=50,"미흡","매우미흡"))))</f>
        <v>우수</v>
      </c>
    </row>
    <row r="155" spans="1:12" ht="30" customHeight="1" x14ac:dyDescent="0.3">
      <c r="A155" s="25" t="s">
        <v>402</v>
      </c>
      <c r="B155" s="36" t="s">
        <v>455</v>
      </c>
      <c r="C155" s="17" t="s">
        <v>297</v>
      </c>
      <c r="D155" s="17"/>
      <c r="E155" s="20">
        <f t="shared" si="16"/>
        <v>87000</v>
      </c>
      <c r="F155" s="5">
        <v>26100</v>
      </c>
      <c r="G155" s="5">
        <v>60900</v>
      </c>
      <c r="H155" s="47">
        <v>83</v>
      </c>
      <c r="I155" s="15">
        <v>15</v>
      </c>
      <c r="J155" s="15">
        <v>18</v>
      </c>
      <c r="K155" s="15">
        <v>50</v>
      </c>
      <c r="L155" s="28" t="str">
        <f t="shared" si="18"/>
        <v>우수</v>
      </c>
    </row>
    <row r="156" spans="1:12" ht="30" customHeight="1" x14ac:dyDescent="0.3">
      <c r="A156" s="25" t="s">
        <v>402</v>
      </c>
      <c r="B156" s="36" t="s">
        <v>456</v>
      </c>
      <c r="C156" s="17" t="s">
        <v>297</v>
      </c>
      <c r="D156" s="17"/>
      <c r="E156" s="20">
        <f t="shared" si="16"/>
        <v>26000</v>
      </c>
      <c r="F156" s="5">
        <v>6000</v>
      </c>
      <c r="G156" s="5">
        <v>20000</v>
      </c>
      <c r="H156" s="47">
        <v>83</v>
      </c>
      <c r="I156" s="15">
        <v>15</v>
      </c>
      <c r="J156" s="15">
        <v>18</v>
      </c>
      <c r="K156" s="15">
        <v>50</v>
      </c>
      <c r="L156" s="28" t="str">
        <f t="shared" si="18"/>
        <v>우수</v>
      </c>
    </row>
    <row r="157" spans="1:12" ht="30" customHeight="1" x14ac:dyDescent="0.3">
      <c r="A157" s="25" t="s">
        <v>402</v>
      </c>
      <c r="B157" s="36" t="s">
        <v>406</v>
      </c>
      <c r="C157" s="17" t="s">
        <v>298</v>
      </c>
      <c r="D157" s="17"/>
      <c r="E157" s="20">
        <f t="shared" si="16"/>
        <v>20000</v>
      </c>
      <c r="F157" s="5">
        <v>10000</v>
      </c>
      <c r="G157" s="5">
        <v>10000</v>
      </c>
      <c r="H157" s="47">
        <v>83</v>
      </c>
      <c r="I157" s="15">
        <v>15</v>
      </c>
      <c r="J157" s="15">
        <v>18</v>
      </c>
      <c r="K157" s="15">
        <v>50</v>
      </c>
      <c r="L157" s="28" t="str">
        <f t="shared" si="18"/>
        <v>우수</v>
      </c>
    </row>
    <row r="158" spans="1:12" ht="30" customHeight="1" x14ac:dyDescent="0.3">
      <c r="A158" s="25" t="s">
        <v>402</v>
      </c>
      <c r="B158" s="36" t="s">
        <v>47</v>
      </c>
      <c r="C158" s="17" t="s">
        <v>299</v>
      </c>
      <c r="D158" s="17"/>
      <c r="E158" s="20">
        <f t="shared" si="16"/>
        <v>140000</v>
      </c>
      <c r="F158" s="5">
        <v>35000</v>
      </c>
      <c r="G158" s="5">
        <v>105000</v>
      </c>
      <c r="H158" s="47">
        <v>98</v>
      </c>
      <c r="I158" s="15">
        <v>18</v>
      </c>
      <c r="J158" s="15">
        <v>25</v>
      </c>
      <c r="K158" s="15">
        <v>55</v>
      </c>
      <c r="L158" s="28" t="str">
        <f t="shared" si="18"/>
        <v>매우우수</v>
      </c>
    </row>
    <row r="159" spans="1:12" ht="30" customHeight="1" x14ac:dyDescent="0.3">
      <c r="A159" s="25" t="s">
        <v>402</v>
      </c>
      <c r="B159" s="36" t="s">
        <v>46</v>
      </c>
      <c r="C159" s="17" t="s">
        <v>299</v>
      </c>
      <c r="D159" s="17"/>
      <c r="E159" s="20">
        <f t="shared" si="16"/>
        <v>108000</v>
      </c>
      <c r="F159" s="5">
        <v>54000</v>
      </c>
      <c r="G159" s="5">
        <v>54000</v>
      </c>
      <c r="H159" s="47">
        <v>98</v>
      </c>
      <c r="I159" s="15">
        <v>18</v>
      </c>
      <c r="J159" s="15">
        <v>25</v>
      </c>
      <c r="K159" s="15">
        <v>55</v>
      </c>
      <c r="L159" s="28" t="str">
        <f t="shared" si="18"/>
        <v>매우우수</v>
      </c>
    </row>
    <row r="160" spans="1:12" ht="30" customHeight="1" x14ac:dyDescent="0.3">
      <c r="A160" s="25" t="s">
        <v>402</v>
      </c>
      <c r="B160" s="36" t="s">
        <v>45</v>
      </c>
      <c r="C160" s="17" t="s">
        <v>299</v>
      </c>
      <c r="D160" s="17"/>
      <c r="E160" s="5">
        <v>48000</v>
      </c>
      <c r="F160" s="5">
        <v>24000</v>
      </c>
      <c r="G160" s="5">
        <v>24000</v>
      </c>
      <c r="H160" s="47">
        <v>93</v>
      </c>
      <c r="I160" s="15">
        <v>18</v>
      </c>
      <c r="J160" s="15">
        <v>25</v>
      </c>
      <c r="K160" s="15">
        <v>50</v>
      </c>
      <c r="L160" s="28" t="str">
        <f t="shared" si="18"/>
        <v>매우우수</v>
      </c>
    </row>
    <row r="161" spans="1:12" ht="30" customHeight="1" x14ac:dyDescent="0.3">
      <c r="A161" s="25" t="s">
        <v>402</v>
      </c>
      <c r="B161" s="36" t="s">
        <v>44</v>
      </c>
      <c r="C161" s="17" t="s">
        <v>300</v>
      </c>
      <c r="D161" s="17"/>
      <c r="E161" s="5">
        <v>40000</v>
      </c>
      <c r="F161" s="5">
        <v>20000</v>
      </c>
      <c r="G161" s="5">
        <v>20000</v>
      </c>
      <c r="H161" s="47">
        <v>88</v>
      </c>
      <c r="I161" s="15">
        <v>18</v>
      </c>
      <c r="J161" s="15">
        <v>25</v>
      </c>
      <c r="K161" s="15">
        <v>45</v>
      </c>
      <c r="L161" s="28" t="str">
        <f t="shared" si="18"/>
        <v>우수</v>
      </c>
    </row>
    <row r="162" spans="1:12" ht="30" customHeight="1" x14ac:dyDescent="0.3">
      <c r="A162" s="25" t="s">
        <v>402</v>
      </c>
      <c r="B162" s="36" t="s">
        <v>43</v>
      </c>
      <c r="C162" s="17" t="s">
        <v>301</v>
      </c>
      <c r="D162" s="17"/>
      <c r="E162" s="5">
        <f>SUM(F162:G162)</f>
        <v>128000</v>
      </c>
      <c r="F162" s="5">
        <v>48000</v>
      </c>
      <c r="G162" s="5">
        <v>80000</v>
      </c>
      <c r="H162" s="47">
        <v>90</v>
      </c>
      <c r="I162" s="15">
        <v>20</v>
      </c>
      <c r="J162" s="15">
        <v>20</v>
      </c>
      <c r="K162" s="15">
        <v>50</v>
      </c>
      <c r="L162" s="28" t="str">
        <f t="shared" si="18"/>
        <v>우수</v>
      </c>
    </row>
    <row r="163" spans="1:12" ht="30" customHeight="1" x14ac:dyDescent="0.3">
      <c r="A163" s="25" t="s">
        <v>402</v>
      </c>
      <c r="B163" s="34" t="s">
        <v>302</v>
      </c>
      <c r="C163" s="6" t="s">
        <v>303</v>
      </c>
      <c r="D163" s="6"/>
      <c r="E163" s="5">
        <v>5400</v>
      </c>
      <c r="F163" s="5">
        <v>27000</v>
      </c>
      <c r="G163" s="5">
        <v>27000</v>
      </c>
      <c r="H163" s="47">
        <f>SUM(I163:K163)</f>
        <v>93</v>
      </c>
      <c r="I163" s="15">
        <v>17</v>
      </c>
      <c r="J163" s="15">
        <v>23</v>
      </c>
      <c r="K163" s="15">
        <v>53</v>
      </c>
      <c r="L163" s="28" t="str">
        <f t="shared" si="18"/>
        <v>매우우수</v>
      </c>
    </row>
    <row r="164" spans="1:12" ht="30" customHeight="1" x14ac:dyDescent="0.3">
      <c r="A164" s="25" t="s">
        <v>402</v>
      </c>
      <c r="B164" s="34" t="s">
        <v>304</v>
      </c>
      <c r="C164" s="6" t="s">
        <v>303</v>
      </c>
      <c r="D164" s="6"/>
      <c r="E164" s="5">
        <v>143790</v>
      </c>
      <c r="F164" s="5">
        <v>75000</v>
      </c>
      <c r="G164" s="5">
        <f>E164*0.5</f>
        <v>71895</v>
      </c>
      <c r="H164" s="47">
        <f>I164+J164+K164</f>
        <v>85</v>
      </c>
      <c r="I164" s="15">
        <v>12</v>
      </c>
      <c r="J164" s="15">
        <v>20</v>
      </c>
      <c r="K164" s="15">
        <v>53</v>
      </c>
      <c r="L164" s="28" t="str">
        <f t="shared" si="18"/>
        <v>우수</v>
      </c>
    </row>
    <row r="165" spans="1:12" ht="30" customHeight="1" x14ac:dyDescent="0.3">
      <c r="A165" s="25" t="s">
        <v>402</v>
      </c>
      <c r="B165" s="34" t="s">
        <v>305</v>
      </c>
      <c r="C165" s="6" t="s">
        <v>303</v>
      </c>
      <c r="D165" s="6"/>
      <c r="E165" s="5">
        <v>80500</v>
      </c>
      <c r="F165" s="5">
        <v>46000</v>
      </c>
      <c r="G165" s="5">
        <f>E165*0.5</f>
        <v>40250</v>
      </c>
      <c r="H165" s="47">
        <f t="shared" ref="H165:H177" si="19">I165+J165+K165</f>
        <v>95</v>
      </c>
      <c r="I165" s="15">
        <v>18</v>
      </c>
      <c r="J165" s="15">
        <v>25</v>
      </c>
      <c r="K165" s="15">
        <v>52</v>
      </c>
      <c r="L165" s="28" t="str">
        <f t="shared" si="18"/>
        <v>매우우수</v>
      </c>
    </row>
    <row r="166" spans="1:12" ht="30" customHeight="1" x14ac:dyDescent="0.3">
      <c r="A166" s="25" t="s">
        <v>402</v>
      </c>
      <c r="B166" s="34" t="s">
        <v>407</v>
      </c>
      <c r="C166" s="6" t="s">
        <v>303</v>
      </c>
      <c r="D166" s="6"/>
      <c r="E166" s="5">
        <v>177086</v>
      </c>
      <c r="F166" s="5">
        <v>100000</v>
      </c>
      <c r="G166" s="5">
        <f>E166*0.5</f>
        <v>88543</v>
      </c>
      <c r="H166" s="47">
        <f t="shared" si="19"/>
        <v>93</v>
      </c>
      <c r="I166" s="15">
        <v>18</v>
      </c>
      <c r="J166" s="15">
        <v>20</v>
      </c>
      <c r="K166" s="15">
        <v>55</v>
      </c>
      <c r="L166" s="28" t="str">
        <f t="shared" si="18"/>
        <v>매우우수</v>
      </c>
    </row>
    <row r="167" spans="1:12" ht="30" customHeight="1" x14ac:dyDescent="0.3">
      <c r="A167" s="25" t="s">
        <v>402</v>
      </c>
      <c r="B167" s="34" t="s">
        <v>306</v>
      </c>
      <c r="C167" s="6" t="s">
        <v>303</v>
      </c>
      <c r="D167" s="6"/>
      <c r="E167" s="5">
        <f>SUM(F167:G167)</f>
        <v>44360</v>
      </c>
      <c r="F167" s="5">
        <v>30000</v>
      </c>
      <c r="G167" s="5">
        <v>14360</v>
      </c>
      <c r="H167" s="47">
        <f t="shared" si="19"/>
        <v>95</v>
      </c>
      <c r="I167" s="15">
        <v>20</v>
      </c>
      <c r="J167" s="15">
        <v>25</v>
      </c>
      <c r="K167" s="15">
        <v>50</v>
      </c>
      <c r="L167" s="28" t="str">
        <f t="shared" si="18"/>
        <v>매우우수</v>
      </c>
    </row>
    <row r="168" spans="1:12" ht="30" customHeight="1" x14ac:dyDescent="0.3">
      <c r="A168" s="25" t="s">
        <v>402</v>
      </c>
      <c r="B168" s="34" t="s">
        <v>408</v>
      </c>
      <c r="C168" s="6" t="s">
        <v>303</v>
      </c>
      <c r="D168" s="6"/>
      <c r="E168" s="5">
        <v>40000</v>
      </c>
      <c r="F168" s="5">
        <f>E168*0.5</f>
        <v>20000</v>
      </c>
      <c r="G168" s="5">
        <f>E168*0.5</f>
        <v>20000</v>
      </c>
      <c r="H168" s="47">
        <f t="shared" si="19"/>
        <v>100</v>
      </c>
      <c r="I168" s="15">
        <v>20</v>
      </c>
      <c r="J168" s="15">
        <v>25</v>
      </c>
      <c r="K168" s="15">
        <v>55</v>
      </c>
      <c r="L168" s="28" t="str">
        <f t="shared" si="18"/>
        <v>매우우수</v>
      </c>
    </row>
    <row r="169" spans="1:12" ht="30" customHeight="1" x14ac:dyDescent="0.3">
      <c r="A169" s="25" t="s">
        <v>402</v>
      </c>
      <c r="B169" s="34" t="s">
        <v>409</v>
      </c>
      <c r="C169" s="6" t="s">
        <v>303</v>
      </c>
      <c r="D169" s="6"/>
      <c r="E169" s="5">
        <v>399980</v>
      </c>
      <c r="F169" s="5">
        <v>200000</v>
      </c>
      <c r="G169" s="5">
        <f>E169*0.5</f>
        <v>199990</v>
      </c>
      <c r="H169" s="47">
        <f t="shared" si="19"/>
        <v>80</v>
      </c>
      <c r="I169" s="15">
        <v>9</v>
      </c>
      <c r="J169" s="15">
        <v>24</v>
      </c>
      <c r="K169" s="15">
        <v>47</v>
      </c>
      <c r="L169" s="28" t="str">
        <f t="shared" si="18"/>
        <v>우수</v>
      </c>
    </row>
    <row r="170" spans="1:12" ht="30" customHeight="1" x14ac:dyDescent="0.3">
      <c r="A170" s="25" t="s">
        <v>402</v>
      </c>
      <c r="B170" s="34" t="s">
        <v>307</v>
      </c>
      <c r="C170" s="6" t="s">
        <v>303</v>
      </c>
      <c r="D170" s="6"/>
      <c r="E170" s="5">
        <f>SUM(F170:G170)</f>
        <v>2876182</v>
      </c>
      <c r="F170" s="5">
        <v>1440000</v>
      </c>
      <c r="G170" s="5">
        <v>1436182</v>
      </c>
      <c r="H170" s="47">
        <f t="shared" si="19"/>
        <v>95</v>
      </c>
      <c r="I170" s="15">
        <v>20</v>
      </c>
      <c r="J170" s="15">
        <v>25</v>
      </c>
      <c r="K170" s="15">
        <v>50</v>
      </c>
      <c r="L170" s="28" t="str">
        <f t="shared" si="18"/>
        <v>매우우수</v>
      </c>
    </row>
    <row r="171" spans="1:12" ht="30" customHeight="1" x14ac:dyDescent="0.3">
      <c r="A171" s="25" t="s">
        <v>402</v>
      </c>
      <c r="B171" s="34" t="s">
        <v>410</v>
      </c>
      <c r="C171" s="6" t="s">
        <v>303</v>
      </c>
      <c r="D171" s="6"/>
      <c r="E171" s="5">
        <v>40000</v>
      </c>
      <c r="F171" s="5">
        <f>E171*0.5</f>
        <v>20000</v>
      </c>
      <c r="G171" s="5">
        <f t="shared" ref="G171:G177" si="20">E171*0.5</f>
        <v>20000</v>
      </c>
      <c r="H171" s="47">
        <f t="shared" si="19"/>
        <v>90</v>
      </c>
      <c r="I171" s="15">
        <v>20</v>
      </c>
      <c r="J171" s="15">
        <v>20</v>
      </c>
      <c r="K171" s="15">
        <v>50</v>
      </c>
      <c r="L171" s="28" t="str">
        <f t="shared" si="18"/>
        <v>우수</v>
      </c>
    </row>
    <row r="172" spans="1:12" ht="30" customHeight="1" x14ac:dyDescent="0.3">
      <c r="A172" s="25" t="s">
        <v>402</v>
      </c>
      <c r="B172" s="34" t="s">
        <v>457</v>
      </c>
      <c r="C172" s="6" t="s">
        <v>303</v>
      </c>
      <c r="D172" s="6"/>
      <c r="E172" s="5">
        <v>59940</v>
      </c>
      <c r="F172" s="5">
        <v>30000</v>
      </c>
      <c r="G172" s="5">
        <f t="shared" si="20"/>
        <v>29970</v>
      </c>
      <c r="H172" s="47">
        <f t="shared" si="19"/>
        <v>90</v>
      </c>
      <c r="I172" s="15">
        <v>15</v>
      </c>
      <c r="J172" s="15">
        <v>20</v>
      </c>
      <c r="K172" s="15">
        <v>55</v>
      </c>
      <c r="L172" s="28" t="str">
        <f t="shared" si="18"/>
        <v>우수</v>
      </c>
    </row>
    <row r="173" spans="1:12" ht="30" customHeight="1" x14ac:dyDescent="0.3">
      <c r="A173" s="25" t="s">
        <v>402</v>
      </c>
      <c r="B173" s="34" t="s">
        <v>411</v>
      </c>
      <c r="C173" s="6" t="s">
        <v>303</v>
      </c>
      <c r="D173" s="6"/>
      <c r="E173" s="5">
        <v>28830</v>
      </c>
      <c r="F173" s="5">
        <v>15000</v>
      </c>
      <c r="G173" s="5">
        <f t="shared" si="20"/>
        <v>14415</v>
      </c>
      <c r="H173" s="47">
        <f t="shared" si="19"/>
        <v>70</v>
      </c>
      <c r="I173" s="15">
        <v>10</v>
      </c>
      <c r="J173" s="15">
        <v>20</v>
      </c>
      <c r="K173" s="15">
        <v>40</v>
      </c>
      <c r="L173" s="28" t="str">
        <f t="shared" si="18"/>
        <v>보통</v>
      </c>
    </row>
    <row r="174" spans="1:12" ht="30" customHeight="1" x14ac:dyDescent="0.3">
      <c r="A174" s="25" t="s">
        <v>402</v>
      </c>
      <c r="B174" s="34" t="s">
        <v>412</v>
      </c>
      <c r="C174" s="6" t="s">
        <v>303</v>
      </c>
      <c r="D174" s="6"/>
      <c r="E174" s="5">
        <v>24000</v>
      </c>
      <c r="F174" s="5">
        <f>E174*0.5</f>
        <v>12000</v>
      </c>
      <c r="G174" s="5">
        <f t="shared" si="20"/>
        <v>12000</v>
      </c>
      <c r="H174" s="47">
        <f t="shared" si="19"/>
        <v>90</v>
      </c>
      <c r="I174" s="15">
        <v>20</v>
      </c>
      <c r="J174" s="15">
        <v>20</v>
      </c>
      <c r="K174" s="15">
        <v>50</v>
      </c>
      <c r="L174" s="28" t="str">
        <f t="shared" si="18"/>
        <v>우수</v>
      </c>
    </row>
    <row r="175" spans="1:12" ht="30" customHeight="1" x14ac:dyDescent="0.3">
      <c r="A175" s="25" t="s">
        <v>402</v>
      </c>
      <c r="B175" s="34" t="s">
        <v>413</v>
      </c>
      <c r="C175" s="6" t="s">
        <v>303</v>
      </c>
      <c r="D175" s="6"/>
      <c r="E175" s="5">
        <v>19682</v>
      </c>
      <c r="F175" s="5">
        <v>10000</v>
      </c>
      <c r="G175" s="5">
        <f t="shared" si="20"/>
        <v>9841</v>
      </c>
      <c r="H175" s="47">
        <f t="shared" si="19"/>
        <v>75</v>
      </c>
      <c r="I175" s="15">
        <v>15</v>
      </c>
      <c r="J175" s="15">
        <v>15</v>
      </c>
      <c r="K175" s="15">
        <v>45</v>
      </c>
      <c r="L175" s="28" t="str">
        <f t="shared" si="18"/>
        <v>보통</v>
      </c>
    </row>
    <row r="176" spans="1:12" ht="30" customHeight="1" x14ac:dyDescent="0.3">
      <c r="A176" s="25" t="s">
        <v>402</v>
      </c>
      <c r="B176" s="34" t="s">
        <v>414</v>
      </c>
      <c r="C176" s="6" t="s">
        <v>303</v>
      </c>
      <c r="D176" s="6"/>
      <c r="E176" s="5">
        <v>67200</v>
      </c>
      <c r="F176" s="5">
        <f>E176*0.5</f>
        <v>33600</v>
      </c>
      <c r="G176" s="5">
        <f t="shared" si="20"/>
        <v>33600</v>
      </c>
      <c r="H176" s="47">
        <f t="shared" si="19"/>
        <v>100</v>
      </c>
      <c r="I176" s="15">
        <v>20</v>
      </c>
      <c r="J176" s="15">
        <v>25</v>
      </c>
      <c r="K176" s="15">
        <v>55</v>
      </c>
      <c r="L176" s="28" t="str">
        <f t="shared" si="18"/>
        <v>매우우수</v>
      </c>
    </row>
    <row r="177" spans="1:12" ht="30" customHeight="1" x14ac:dyDescent="0.3">
      <c r="A177" s="25" t="s">
        <v>402</v>
      </c>
      <c r="B177" s="34" t="s">
        <v>415</v>
      </c>
      <c r="C177" s="6" t="s">
        <v>303</v>
      </c>
      <c r="D177" s="6"/>
      <c r="E177" s="5">
        <v>120000</v>
      </c>
      <c r="F177" s="5">
        <f>E177*0.5</f>
        <v>60000</v>
      </c>
      <c r="G177" s="5">
        <f t="shared" si="20"/>
        <v>60000</v>
      </c>
      <c r="H177" s="47">
        <f t="shared" si="19"/>
        <v>100</v>
      </c>
      <c r="I177" s="15">
        <v>20</v>
      </c>
      <c r="J177" s="15">
        <v>25</v>
      </c>
      <c r="K177" s="15">
        <v>55</v>
      </c>
      <c r="L177" s="28" t="str">
        <f t="shared" si="18"/>
        <v>매우우수</v>
      </c>
    </row>
    <row r="178" spans="1:12" ht="30" customHeight="1" x14ac:dyDescent="0.3">
      <c r="A178" s="25" t="s">
        <v>416</v>
      </c>
      <c r="B178" s="21" t="s">
        <v>42</v>
      </c>
      <c r="C178" s="6" t="s">
        <v>329</v>
      </c>
      <c r="D178" s="6"/>
      <c r="E178" s="19">
        <f>F178+G178</f>
        <v>12000</v>
      </c>
      <c r="F178" s="19">
        <v>12000</v>
      </c>
      <c r="G178" s="5">
        <v>0</v>
      </c>
      <c r="H178" s="47">
        <f>I178+J178+K178</f>
        <v>80</v>
      </c>
      <c r="I178" s="15">
        <v>20</v>
      </c>
      <c r="J178" s="15">
        <v>25</v>
      </c>
      <c r="K178" s="15">
        <v>35</v>
      </c>
      <c r="L178" s="28" t="str">
        <f t="shared" si="18"/>
        <v>우수</v>
      </c>
    </row>
    <row r="179" spans="1:12" ht="30" customHeight="1" x14ac:dyDescent="0.3">
      <c r="A179" s="25" t="s">
        <v>416</v>
      </c>
      <c r="B179" s="21" t="s">
        <v>41</v>
      </c>
      <c r="C179" s="6" t="s">
        <v>329</v>
      </c>
      <c r="D179" s="6"/>
      <c r="E179" s="19">
        <f t="shared" ref="E179:E186" si="21">F179+G179</f>
        <v>40000</v>
      </c>
      <c r="F179" s="19">
        <v>40000</v>
      </c>
      <c r="G179" s="5">
        <v>0</v>
      </c>
      <c r="H179" s="47">
        <f>SUM(I179:K179)</f>
        <v>80</v>
      </c>
      <c r="I179" s="15">
        <v>20</v>
      </c>
      <c r="J179" s="15">
        <v>25</v>
      </c>
      <c r="K179" s="15">
        <v>35</v>
      </c>
      <c r="L179" s="28" t="str">
        <f t="shared" si="18"/>
        <v>우수</v>
      </c>
    </row>
    <row r="180" spans="1:12" ht="30" customHeight="1" x14ac:dyDescent="0.3">
      <c r="A180" s="25" t="s">
        <v>416</v>
      </c>
      <c r="B180" s="21" t="s">
        <v>40</v>
      </c>
      <c r="C180" s="6" t="s">
        <v>330</v>
      </c>
      <c r="D180" s="6"/>
      <c r="E180" s="19">
        <f t="shared" si="21"/>
        <v>75000</v>
      </c>
      <c r="F180" s="19">
        <v>37500</v>
      </c>
      <c r="G180" s="5">
        <v>37500</v>
      </c>
      <c r="H180" s="47">
        <f t="shared" ref="H180:H192" si="22">SUM(I180:K180)</f>
        <v>80</v>
      </c>
      <c r="I180" s="15">
        <v>20</v>
      </c>
      <c r="J180" s="15">
        <v>25</v>
      </c>
      <c r="K180" s="15">
        <v>35</v>
      </c>
      <c r="L180" s="28" t="str">
        <f t="shared" si="18"/>
        <v>우수</v>
      </c>
    </row>
    <row r="181" spans="1:12" ht="30" customHeight="1" x14ac:dyDescent="0.3">
      <c r="A181" s="25" t="s">
        <v>416</v>
      </c>
      <c r="B181" s="21" t="s">
        <v>39</v>
      </c>
      <c r="C181" s="6" t="s">
        <v>331</v>
      </c>
      <c r="D181" s="6"/>
      <c r="E181" s="19">
        <f t="shared" si="21"/>
        <v>60000</v>
      </c>
      <c r="F181" s="19">
        <v>30000</v>
      </c>
      <c r="G181" s="5">
        <v>30000</v>
      </c>
      <c r="H181" s="47">
        <f t="shared" si="22"/>
        <v>85</v>
      </c>
      <c r="I181" s="15">
        <v>20</v>
      </c>
      <c r="J181" s="15">
        <v>25</v>
      </c>
      <c r="K181" s="15">
        <v>40</v>
      </c>
      <c r="L181" s="28" t="str">
        <f t="shared" si="18"/>
        <v>우수</v>
      </c>
    </row>
    <row r="182" spans="1:12" ht="30" customHeight="1" x14ac:dyDescent="0.3">
      <c r="A182" s="25" t="s">
        <v>416</v>
      </c>
      <c r="B182" s="21" t="s">
        <v>38</v>
      </c>
      <c r="C182" s="6" t="s">
        <v>332</v>
      </c>
      <c r="D182" s="6"/>
      <c r="E182" s="19">
        <f t="shared" si="21"/>
        <v>150000</v>
      </c>
      <c r="F182" s="19">
        <v>90000</v>
      </c>
      <c r="G182" s="5">
        <v>60000</v>
      </c>
      <c r="H182" s="47">
        <f t="shared" si="22"/>
        <v>80</v>
      </c>
      <c r="I182" s="15">
        <v>20</v>
      </c>
      <c r="J182" s="15">
        <v>25</v>
      </c>
      <c r="K182" s="15">
        <v>35</v>
      </c>
      <c r="L182" s="28" t="str">
        <f t="shared" si="18"/>
        <v>우수</v>
      </c>
    </row>
    <row r="183" spans="1:12" ht="30" customHeight="1" x14ac:dyDescent="0.3">
      <c r="A183" s="25" t="s">
        <v>416</v>
      </c>
      <c r="B183" s="21" t="s">
        <v>37</v>
      </c>
      <c r="C183" s="6" t="s">
        <v>333</v>
      </c>
      <c r="D183" s="6"/>
      <c r="E183" s="19">
        <f t="shared" si="21"/>
        <v>100000</v>
      </c>
      <c r="F183" s="19">
        <v>50000</v>
      </c>
      <c r="G183" s="5">
        <v>50000</v>
      </c>
      <c r="H183" s="47">
        <f t="shared" si="22"/>
        <v>80</v>
      </c>
      <c r="I183" s="15">
        <v>20</v>
      </c>
      <c r="J183" s="15">
        <v>25</v>
      </c>
      <c r="K183" s="15">
        <v>35</v>
      </c>
      <c r="L183" s="28" t="str">
        <f t="shared" si="18"/>
        <v>우수</v>
      </c>
    </row>
    <row r="184" spans="1:12" ht="30" customHeight="1" x14ac:dyDescent="0.3">
      <c r="A184" s="25" t="s">
        <v>416</v>
      </c>
      <c r="B184" s="21" t="s">
        <v>36</v>
      </c>
      <c r="C184" s="6" t="s">
        <v>333</v>
      </c>
      <c r="D184" s="6"/>
      <c r="E184" s="19">
        <f t="shared" si="21"/>
        <v>60000</v>
      </c>
      <c r="F184" s="19">
        <v>30000</v>
      </c>
      <c r="G184" s="5">
        <v>30000</v>
      </c>
      <c r="H184" s="47">
        <f t="shared" si="22"/>
        <v>85</v>
      </c>
      <c r="I184" s="15">
        <v>20</v>
      </c>
      <c r="J184" s="15">
        <v>25</v>
      </c>
      <c r="K184" s="15">
        <v>40</v>
      </c>
      <c r="L184" s="28" t="str">
        <f t="shared" si="18"/>
        <v>우수</v>
      </c>
    </row>
    <row r="185" spans="1:12" ht="30" customHeight="1" x14ac:dyDescent="0.3">
      <c r="A185" s="25" t="s">
        <v>416</v>
      </c>
      <c r="B185" s="21" t="s">
        <v>35</v>
      </c>
      <c r="C185" s="6" t="s">
        <v>334</v>
      </c>
      <c r="D185" s="6"/>
      <c r="E185" s="19">
        <f t="shared" si="21"/>
        <v>17000</v>
      </c>
      <c r="F185" s="19">
        <v>8500</v>
      </c>
      <c r="G185" s="5">
        <v>8500</v>
      </c>
      <c r="H185" s="47">
        <f t="shared" si="22"/>
        <v>80</v>
      </c>
      <c r="I185" s="15">
        <v>20</v>
      </c>
      <c r="J185" s="15">
        <v>25</v>
      </c>
      <c r="K185" s="15">
        <v>35</v>
      </c>
      <c r="L185" s="28" t="str">
        <f t="shared" si="18"/>
        <v>우수</v>
      </c>
    </row>
    <row r="186" spans="1:12" ht="30" customHeight="1" x14ac:dyDescent="0.3">
      <c r="A186" s="25" t="s">
        <v>416</v>
      </c>
      <c r="B186" s="21" t="s">
        <v>34</v>
      </c>
      <c r="C186" s="6" t="s">
        <v>329</v>
      </c>
      <c r="D186" s="6"/>
      <c r="E186" s="19">
        <f t="shared" si="21"/>
        <v>200000</v>
      </c>
      <c r="F186" s="19">
        <v>60000</v>
      </c>
      <c r="G186" s="5">
        <v>140000</v>
      </c>
      <c r="H186" s="47">
        <f t="shared" si="22"/>
        <v>85</v>
      </c>
      <c r="I186" s="15">
        <v>20</v>
      </c>
      <c r="J186" s="15">
        <v>25</v>
      </c>
      <c r="K186" s="15">
        <v>40</v>
      </c>
      <c r="L186" s="28" t="str">
        <f t="shared" ref="L186:L193" si="23">IF(H186&gt;90,"매우우수",IF(H186&gt;=80,"우수",IF(H186&gt;=60,"보통",IF(H186&gt;=50,"미흡","매우미흡"))))</f>
        <v>우수</v>
      </c>
    </row>
    <row r="187" spans="1:12" ht="30" customHeight="1" x14ac:dyDescent="0.3">
      <c r="A187" s="25" t="s">
        <v>416</v>
      </c>
      <c r="B187" s="21" t="s">
        <v>33</v>
      </c>
      <c r="C187" s="6" t="s">
        <v>335</v>
      </c>
      <c r="D187" s="6"/>
      <c r="E187" s="5">
        <v>69994</v>
      </c>
      <c r="F187" s="5">
        <v>35000</v>
      </c>
      <c r="G187" s="5">
        <v>34997</v>
      </c>
      <c r="H187" s="47">
        <f>SUM(I187:K187)</f>
        <v>86</v>
      </c>
      <c r="I187" s="15">
        <v>18</v>
      </c>
      <c r="J187" s="15">
        <v>20</v>
      </c>
      <c r="K187" s="15">
        <v>48</v>
      </c>
      <c r="L187" s="28" t="str">
        <f t="shared" si="23"/>
        <v>우수</v>
      </c>
    </row>
    <row r="188" spans="1:12" ht="30" customHeight="1" x14ac:dyDescent="0.3">
      <c r="A188" s="25" t="s">
        <v>416</v>
      </c>
      <c r="B188" s="21" t="s">
        <v>32</v>
      </c>
      <c r="C188" s="8" t="s">
        <v>336</v>
      </c>
      <c r="D188" s="8"/>
      <c r="E188" s="5">
        <v>18900</v>
      </c>
      <c r="F188" s="5">
        <v>18900</v>
      </c>
      <c r="G188" s="5">
        <v>0</v>
      </c>
      <c r="H188" s="47">
        <v>82</v>
      </c>
      <c r="I188" s="15">
        <v>17</v>
      </c>
      <c r="J188" s="15">
        <v>20</v>
      </c>
      <c r="K188" s="15">
        <v>45</v>
      </c>
      <c r="L188" s="28" t="str">
        <f t="shared" si="23"/>
        <v>우수</v>
      </c>
    </row>
    <row r="189" spans="1:12" ht="30" customHeight="1" x14ac:dyDescent="0.3">
      <c r="A189" s="25" t="s">
        <v>416</v>
      </c>
      <c r="B189" s="21" t="s">
        <v>31</v>
      </c>
      <c r="C189" s="8" t="s">
        <v>336</v>
      </c>
      <c r="D189" s="8"/>
      <c r="E189" s="5">
        <v>30000</v>
      </c>
      <c r="F189" s="5">
        <v>30000</v>
      </c>
      <c r="G189" s="5">
        <v>0</v>
      </c>
      <c r="H189" s="47">
        <f t="shared" ref="H189" si="24">SUM(I189:K189)</f>
        <v>82</v>
      </c>
      <c r="I189" s="15">
        <v>14</v>
      </c>
      <c r="J189" s="15">
        <v>20</v>
      </c>
      <c r="K189" s="15">
        <v>48</v>
      </c>
      <c r="L189" s="28" t="str">
        <f t="shared" si="23"/>
        <v>우수</v>
      </c>
    </row>
    <row r="190" spans="1:12" ht="30" customHeight="1" x14ac:dyDescent="0.3">
      <c r="A190" s="25" t="s">
        <v>416</v>
      </c>
      <c r="B190" s="21" t="s">
        <v>30</v>
      </c>
      <c r="C190" s="6" t="s">
        <v>337</v>
      </c>
      <c r="D190" s="6"/>
      <c r="E190" s="19">
        <f>F190+G190</f>
        <v>21000</v>
      </c>
      <c r="F190" s="19">
        <v>10500</v>
      </c>
      <c r="G190" s="5">
        <v>10500</v>
      </c>
      <c r="H190" s="47">
        <f t="shared" si="22"/>
        <v>85</v>
      </c>
      <c r="I190" s="15">
        <v>20</v>
      </c>
      <c r="J190" s="15">
        <v>25</v>
      </c>
      <c r="K190" s="15">
        <v>40</v>
      </c>
      <c r="L190" s="28" t="str">
        <f t="shared" si="23"/>
        <v>우수</v>
      </c>
    </row>
    <row r="191" spans="1:12" ht="30" customHeight="1" x14ac:dyDescent="0.3">
      <c r="A191" s="25" t="s">
        <v>416</v>
      </c>
      <c r="B191" s="21" t="s">
        <v>29</v>
      </c>
      <c r="C191" s="6" t="s">
        <v>338</v>
      </c>
      <c r="D191" s="6"/>
      <c r="E191" s="5">
        <v>120000</v>
      </c>
      <c r="F191" s="5">
        <v>60000</v>
      </c>
      <c r="G191" s="5">
        <v>60000</v>
      </c>
      <c r="H191" s="47">
        <f t="shared" si="22"/>
        <v>89</v>
      </c>
      <c r="I191" s="15">
        <v>18</v>
      </c>
      <c r="J191" s="15">
        <v>23</v>
      </c>
      <c r="K191" s="15">
        <v>48</v>
      </c>
      <c r="L191" s="28" t="str">
        <f t="shared" si="23"/>
        <v>우수</v>
      </c>
    </row>
    <row r="192" spans="1:12" ht="30" customHeight="1" x14ac:dyDescent="0.3">
      <c r="A192" s="25" t="s">
        <v>416</v>
      </c>
      <c r="B192" s="21" t="s">
        <v>28</v>
      </c>
      <c r="C192" s="6" t="s">
        <v>339</v>
      </c>
      <c r="D192" s="6"/>
      <c r="E192" s="5">
        <v>42000</v>
      </c>
      <c r="F192" s="5">
        <v>21000</v>
      </c>
      <c r="G192" s="5">
        <v>21000</v>
      </c>
      <c r="H192" s="47">
        <f t="shared" si="22"/>
        <v>76</v>
      </c>
      <c r="I192" s="15">
        <v>15</v>
      </c>
      <c r="J192" s="15">
        <v>16</v>
      </c>
      <c r="K192" s="15">
        <v>45</v>
      </c>
      <c r="L192" s="28" t="str">
        <f t="shared" si="23"/>
        <v>보통</v>
      </c>
    </row>
    <row r="193" spans="1:12" ht="30" customHeight="1" x14ac:dyDescent="0.3">
      <c r="A193" s="25" t="s">
        <v>417</v>
      </c>
      <c r="B193" s="21" t="s">
        <v>27</v>
      </c>
      <c r="C193" s="6" t="s">
        <v>327</v>
      </c>
      <c r="D193" s="6"/>
      <c r="E193" s="5">
        <v>7004</v>
      </c>
      <c r="F193" s="5">
        <v>7000</v>
      </c>
      <c r="G193" s="5">
        <v>4</v>
      </c>
      <c r="H193" s="47">
        <v>90</v>
      </c>
      <c r="I193" s="15">
        <v>15</v>
      </c>
      <c r="J193" s="15">
        <v>25</v>
      </c>
      <c r="K193" s="15">
        <v>50</v>
      </c>
      <c r="L193" s="28" t="str">
        <f t="shared" si="23"/>
        <v>우수</v>
      </c>
    </row>
    <row r="194" spans="1:12" s="2" customFormat="1" ht="30" customHeight="1" x14ac:dyDescent="0.3">
      <c r="A194" s="25" t="s">
        <v>417</v>
      </c>
      <c r="B194" s="21" t="s">
        <v>418</v>
      </c>
      <c r="C194" s="6"/>
      <c r="D194" s="6"/>
      <c r="E194" s="5"/>
      <c r="F194" s="5"/>
      <c r="G194" s="5"/>
      <c r="H194" s="47"/>
      <c r="I194" s="15"/>
      <c r="J194" s="15"/>
      <c r="K194" s="15"/>
      <c r="L194" s="28"/>
    </row>
    <row r="195" spans="1:12" s="2" customFormat="1" ht="30" customHeight="1" x14ac:dyDescent="0.3">
      <c r="A195" s="25" t="s">
        <v>417</v>
      </c>
      <c r="B195" s="21" t="s">
        <v>458</v>
      </c>
      <c r="C195" s="6"/>
      <c r="D195" s="6"/>
      <c r="E195" s="5"/>
      <c r="F195" s="5">
        <v>11400</v>
      </c>
      <c r="G195" s="5"/>
      <c r="H195" s="47">
        <v>85</v>
      </c>
      <c r="I195" s="15">
        <v>20</v>
      </c>
      <c r="J195" s="15">
        <v>20</v>
      </c>
      <c r="K195" s="15">
        <v>45</v>
      </c>
      <c r="L195" s="28" t="str">
        <f t="shared" ref="L195" si="25">IF(H195&gt;90,"매우우수",IF(H195&gt;=80,"우수",IF(H195&gt;=60,"보통",IF(H195&gt;=50,"미흡","매우미흡"))))</f>
        <v>우수</v>
      </c>
    </row>
    <row r="196" spans="1:12" s="2" customFormat="1" ht="30" customHeight="1" x14ac:dyDescent="0.3">
      <c r="A196" s="25" t="s">
        <v>417</v>
      </c>
      <c r="B196" s="21" t="s">
        <v>459</v>
      </c>
      <c r="C196" s="6"/>
      <c r="D196" s="6"/>
      <c r="E196" s="5"/>
      <c r="F196" s="5">
        <v>3000</v>
      </c>
      <c r="G196" s="5"/>
      <c r="H196" s="47">
        <v>85</v>
      </c>
      <c r="I196" s="15">
        <v>20</v>
      </c>
      <c r="J196" s="15">
        <v>20</v>
      </c>
      <c r="K196" s="15">
        <v>45</v>
      </c>
      <c r="L196" s="28" t="str">
        <f t="shared" ref="L196:L203" si="26">IF(H196&gt;90,"매우우수",IF(H196&gt;=80,"우수",IF(H196&gt;=60,"보통",IF(H196&gt;=50,"미흡","매우미흡"))))</f>
        <v>우수</v>
      </c>
    </row>
    <row r="197" spans="1:12" s="2" customFormat="1" ht="30" customHeight="1" x14ac:dyDescent="0.3">
      <c r="A197" s="25" t="s">
        <v>417</v>
      </c>
      <c r="B197" s="21" t="s">
        <v>460</v>
      </c>
      <c r="C197" s="6"/>
      <c r="D197" s="6"/>
      <c r="E197" s="5"/>
      <c r="F197" s="5">
        <v>4000</v>
      </c>
      <c r="G197" s="5"/>
      <c r="H197" s="47">
        <v>85</v>
      </c>
      <c r="I197" s="15">
        <v>20</v>
      </c>
      <c r="J197" s="15">
        <v>20</v>
      </c>
      <c r="K197" s="15">
        <v>45</v>
      </c>
      <c r="L197" s="28" t="str">
        <f t="shared" si="26"/>
        <v>우수</v>
      </c>
    </row>
    <row r="198" spans="1:12" s="2" customFormat="1" ht="30" customHeight="1" x14ac:dyDescent="0.3">
      <c r="A198" s="25" t="s">
        <v>417</v>
      </c>
      <c r="B198" s="21" t="s">
        <v>461</v>
      </c>
      <c r="C198" s="6"/>
      <c r="D198" s="6"/>
      <c r="E198" s="5"/>
      <c r="F198" s="5">
        <v>4500</v>
      </c>
      <c r="G198" s="5"/>
      <c r="H198" s="47">
        <v>85</v>
      </c>
      <c r="I198" s="15">
        <v>20</v>
      </c>
      <c r="J198" s="15">
        <v>20</v>
      </c>
      <c r="K198" s="15">
        <v>45</v>
      </c>
      <c r="L198" s="28" t="str">
        <f t="shared" si="26"/>
        <v>우수</v>
      </c>
    </row>
    <row r="199" spans="1:12" s="2" customFormat="1" ht="30" customHeight="1" x14ac:dyDescent="0.3">
      <c r="A199" s="25" t="s">
        <v>417</v>
      </c>
      <c r="B199" s="21" t="s">
        <v>462</v>
      </c>
      <c r="C199" s="6"/>
      <c r="D199" s="6"/>
      <c r="E199" s="5"/>
      <c r="F199" s="5">
        <v>400</v>
      </c>
      <c r="G199" s="5"/>
      <c r="H199" s="47">
        <v>85</v>
      </c>
      <c r="I199" s="15">
        <v>20</v>
      </c>
      <c r="J199" s="15">
        <v>20</v>
      </c>
      <c r="K199" s="15">
        <v>45</v>
      </c>
      <c r="L199" s="28" t="str">
        <f t="shared" si="26"/>
        <v>우수</v>
      </c>
    </row>
    <row r="200" spans="1:12" s="2" customFormat="1" ht="30" customHeight="1" x14ac:dyDescent="0.3">
      <c r="A200" s="25" t="s">
        <v>417</v>
      </c>
      <c r="B200" s="21" t="s">
        <v>463</v>
      </c>
      <c r="C200" s="6"/>
      <c r="D200" s="6"/>
      <c r="E200" s="5"/>
      <c r="F200" s="5">
        <v>2000</v>
      </c>
      <c r="G200" s="5"/>
      <c r="H200" s="47">
        <v>85</v>
      </c>
      <c r="I200" s="15">
        <v>20</v>
      </c>
      <c r="J200" s="15">
        <v>20</v>
      </c>
      <c r="K200" s="15">
        <v>45</v>
      </c>
      <c r="L200" s="28" t="str">
        <f t="shared" si="26"/>
        <v>우수</v>
      </c>
    </row>
    <row r="201" spans="1:12" s="2" customFormat="1" ht="30" customHeight="1" x14ac:dyDescent="0.3">
      <c r="A201" s="25" t="s">
        <v>417</v>
      </c>
      <c r="B201" s="21" t="s">
        <v>464</v>
      </c>
      <c r="C201" s="6"/>
      <c r="D201" s="6"/>
      <c r="E201" s="5"/>
      <c r="F201" s="5">
        <v>5000</v>
      </c>
      <c r="G201" s="5"/>
      <c r="H201" s="47">
        <v>85</v>
      </c>
      <c r="I201" s="15">
        <v>20</v>
      </c>
      <c r="J201" s="15">
        <v>20</v>
      </c>
      <c r="K201" s="15">
        <v>45</v>
      </c>
      <c r="L201" s="28" t="str">
        <f t="shared" si="26"/>
        <v>우수</v>
      </c>
    </row>
    <row r="202" spans="1:12" s="2" customFormat="1" ht="30" customHeight="1" x14ac:dyDescent="0.3">
      <c r="A202" s="25" t="s">
        <v>417</v>
      </c>
      <c r="B202" s="21" t="s">
        <v>465</v>
      </c>
      <c r="C202" s="6"/>
      <c r="D202" s="6"/>
      <c r="E202" s="5"/>
      <c r="F202" s="5">
        <v>5000</v>
      </c>
      <c r="G202" s="5"/>
      <c r="H202" s="47">
        <v>85</v>
      </c>
      <c r="I202" s="15">
        <v>20</v>
      </c>
      <c r="J202" s="15">
        <v>20</v>
      </c>
      <c r="K202" s="15">
        <v>45</v>
      </c>
      <c r="L202" s="28" t="str">
        <f t="shared" si="26"/>
        <v>우수</v>
      </c>
    </row>
    <row r="203" spans="1:12" s="2" customFormat="1" ht="30" customHeight="1" x14ac:dyDescent="0.3">
      <c r="A203" s="25" t="s">
        <v>417</v>
      </c>
      <c r="B203" s="21" t="s">
        <v>466</v>
      </c>
      <c r="C203" s="6"/>
      <c r="D203" s="6"/>
      <c r="E203" s="5"/>
      <c r="F203" s="5">
        <v>10000</v>
      </c>
      <c r="G203" s="5"/>
      <c r="H203" s="47">
        <v>85</v>
      </c>
      <c r="I203" s="15">
        <v>20</v>
      </c>
      <c r="J203" s="15">
        <v>20</v>
      </c>
      <c r="K203" s="15">
        <v>45</v>
      </c>
      <c r="L203" s="28" t="str">
        <f t="shared" si="26"/>
        <v>우수</v>
      </c>
    </row>
    <row r="204" spans="1:12" s="2" customFormat="1" ht="30" customHeight="1" x14ac:dyDescent="0.3">
      <c r="A204" s="25" t="s">
        <v>417</v>
      </c>
      <c r="B204" s="21" t="s">
        <v>419</v>
      </c>
      <c r="C204" s="6"/>
      <c r="D204" s="6"/>
      <c r="E204" s="5"/>
      <c r="F204" s="5"/>
      <c r="G204" s="5"/>
      <c r="H204" s="47"/>
      <c r="I204" s="15"/>
      <c r="J204" s="15"/>
      <c r="K204" s="15"/>
      <c r="L204" s="28"/>
    </row>
    <row r="205" spans="1:12" s="2" customFormat="1" ht="30" customHeight="1" x14ac:dyDescent="0.3">
      <c r="A205" s="25" t="s">
        <v>417</v>
      </c>
      <c r="B205" s="21" t="s">
        <v>467</v>
      </c>
      <c r="C205" s="6"/>
      <c r="D205" s="6"/>
      <c r="E205" s="5"/>
      <c r="F205" s="5">
        <v>1800</v>
      </c>
      <c r="G205" s="5"/>
      <c r="H205" s="47">
        <v>85</v>
      </c>
      <c r="I205" s="15">
        <v>15</v>
      </c>
      <c r="J205" s="15">
        <v>25</v>
      </c>
      <c r="K205" s="15">
        <v>45</v>
      </c>
      <c r="L205" s="28" t="str">
        <f t="shared" ref="L205:L206" si="27">IF(H205&gt;90,"매우우수",IF(H205&gt;=80,"우수",IF(H205&gt;=60,"보통",IF(H205&gt;=50,"미흡","매우미흡"))))</f>
        <v>우수</v>
      </c>
    </row>
    <row r="206" spans="1:12" ht="30" customHeight="1" x14ac:dyDescent="0.3">
      <c r="A206" s="25" t="s">
        <v>417</v>
      </c>
      <c r="B206" s="21" t="s">
        <v>468</v>
      </c>
      <c r="C206" s="6"/>
      <c r="D206" s="6"/>
      <c r="E206" s="5"/>
      <c r="F206" s="5">
        <v>1700</v>
      </c>
      <c r="G206" s="5"/>
      <c r="H206" s="47">
        <v>85</v>
      </c>
      <c r="I206" s="15">
        <v>15</v>
      </c>
      <c r="J206" s="15">
        <v>25</v>
      </c>
      <c r="K206" s="15">
        <v>45</v>
      </c>
      <c r="L206" s="28" t="str">
        <f t="shared" si="27"/>
        <v>우수</v>
      </c>
    </row>
    <row r="207" spans="1:12" ht="30" customHeight="1" x14ac:dyDescent="0.3">
      <c r="A207" s="25" t="s">
        <v>417</v>
      </c>
      <c r="B207" s="21" t="s">
        <v>469</v>
      </c>
      <c r="C207" s="6"/>
      <c r="D207" s="6"/>
      <c r="E207" s="5"/>
      <c r="F207" s="5">
        <v>200</v>
      </c>
      <c r="G207" s="5"/>
      <c r="H207" s="47">
        <v>85</v>
      </c>
      <c r="I207" s="15">
        <v>15</v>
      </c>
      <c r="J207" s="15">
        <v>25</v>
      </c>
      <c r="K207" s="15">
        <v>45</v>
      </c>
      <c r="L207" s="28" t="str">
        <f t="shared" ref="L207" si="28">IF(H207&gt;90,"매우우수",IF(H207&gt;=80,"우수",IF(H207&gt;=60,"보통",IF(H207&gt;=50,"미흡","매우미흡"))))</f>
        <v>우수</v>
      </c>
    </row>
    <row r="208" spans="1:12" ht="30" customHeight="1" x14ac:dyDescent="0.3">
      <c r="A208" s="25" t="s">
        <v>417</v>
      </c>
      <c r="B208" s="26" t="s">
        <v>470</v>
      </c>
      <c r="C208" s="6" t="s">
        <v>328</v>
      </c>
      <c r="D208" s="6"/>
      <c r="E208" s="5">
        <v>60000</v>
      </c>
      <c r="F208" s="5">
        <v>60000</v>
      </c>
      <c r="G208" s="5">
        <v>0</v>
      </c>
      <c r="H208" s="47">
        <v>95</v>
      </c>
      <c r="I208" s="15">
        <v>20</v>
      </c>
      <c r="J208" s="15">
        <v>20</v>
      </c>
      <c r="K208" s="15">
        <v>55</v>
      </c>
      <c r="L208" s="28" t="str">
        <f t="shared" ref="L208" si="29">IF(H208&gt;90,"매우우수",IF(H208&gt;=80,"우수",IF(H208&gt;=60,"보통",IF(H208&gt;=50,"미흡","매우미흡"))))</f>
        <v>매우우수</v>
      </c>
    </row>
    <row r="209" spans="1:12" ht="30" customHeight="1" x14ac:dyDescent="0.3">
      <c r="A209" s="25" t="s">
        <v>417</v>
      </c>
      <c r="B209" s="21" t="s">
        <v>26</v>
      </c>
      <c r="C209" s="6" t="s">
        <v>230</v>
      </c>
      <c r="D209" s="6"/>
      <c r="E209" s="5">
        <v>14820</v>
      </c>
      <c r="F209" s="5">
        <v>4000</v>
      </c>
      <c r="G209" s="5">
        <v>10820</v>
      </c>
      <c r="H209" s="47">
        <f>SUM(I209:K209)</f>
        <v>87</v>
      </c>
      <c r="I209" s="15">
        <v>20</v>
      </c>
      <c r="J209" s="15">
        <v>17</v>
      </c>
      <c r="K209" s="15">
        <v>50</v>
      </c>
      <c r="L209" s="28" t="str">
        <f t="shared" ref="L209:L230" si="30">IF(H209&gt;90,"매우우수",IF(H209&gt;=80,"우수",IF(H209&gt;=60,"보통",IF(H209&gt;=50,"미흡","매우미흡"))))</f>
        <v>우수</v>
      </c>
    </row>
    <row r="210" spans="1:12" ht="30" customHeight="1" x14ac:dyDescent="0.3">
      <c r="A210" s="25" t="s">
        <v>417</v>
      </c>
      <c r="B210" s="21" t="s">
        <v>25</v>
      </c>
      <c r="C210" s="6" t="s">
        <v>231</v>
      </c>
      <c r="D210" s="6"/>
      <c r="E210" s="5">
        <v>10700</v>
      </c>
      <c r="F210" s="5">
        <v>10000</v>
      </c>
      <c r="G210" s="5">
        <v>700</v>
      </c>
      <c r="H210" s="47">
        <f t="shared" ref="H210" si="31">SUM(I210:K210)</f>
        <v>86</v>
      </c>
      <c r="I210" s="15">
        <v>18</v>
      </c>
      <c r="J210" s="15">
        <v>18</v>
      </c>
      <c r="K210" s="15">
        <v>50</v>
      </c>
      <c r="L210" s="28" t="str">
        <f t="shared" si="30"/>
        <v>우수</v>
      </c>
    </row>
    <row r="211" spans="1:12" ht="30" customHeight="1" x14ac:dyDescent="0.3">
      <c r="A211" s="25" t="s">
        <v>417</v>
      </c>
      <c r="B211" s="26" t="s">
        <v>24</v>
      </c>
      <c r="C211" s="6" t="s">
        <v>232</v>
      </c>
      <c r="D211" s="6"/>
      <c r="E211" s="5">
        <v>6000</v>
      </c>
      <c r="F211" s="5">
        <v>6000</v>
      </c>
      <c r="G211" s="5">
        <v>0</v>
      </c>
      <c r="H211" s="47">
        <f>SUM(I211:K211)</f>
        <v>86</v>
      </c>
      <c r="I211" s="15">
        <v>18</v>
      </c>
      <c r="J211" s="15">
        <v>18</v>
      </c>
      <c r="K211" s="15">
        <v>50</v>
      </c>
      <c r="L211" s="28" t="str">
        <f t="shared" si="30"/>
        <v>우수</v>
      </c>
    </row>
    <row r="212" spans="1:12" ht="30" customHeight="1" x14ac:dyDescent="0.3">
      <c r="A212" s="25" t="s">
        <v>417</v>
      </c>
      <c r="B212" s="26" t="s">
        <v>23</v>
      </c>
      <c r="C212" s="6" t="s">
        <v>232</v>
      </c>
      <c r="D212" s="6"/>
      <c r="E212" s="5">
        <v>5000</v>
      </c>
      <c r="F212" s="5">
        <v>5000</v>
      </c>
      <c r="G212" s="5">
        <v>0</v>
      </c>
      <c r="H212" s="47">
        <f t="shared" ref="H212:H213" si="32">SUM(I212:K212)</f>
        <v>96</v>
      </c>
      <c r="I212" s="15">
        <v>18</v>
      </c>
      <c r="J212" s="15">
        <v>23</v>
      </c>
      <c r="K212" s="15">
        <v>55</v>
      </c>
      <c r="L212" s="28" t="str">
        <f t="shared" si="30"/>
        <v>매우우수</v>
      </c>
    </row>
    <row r="213" spans="1:12" ht="30" customHeight="1" x14ac:dyDescent="0.3">
      <c r="A213" s="25" t="s">
        <v>417</v>
      </c>
      <c r="B213" s="26" t="s">
        <v>233</v>
      </c>
      <c r="C213" s="6" t="s">
        <v>232</v>
      </c>
      <c r="D213" s="6"/>
      <c r="E213" s="5">
        <v>10200</v>
      </c>
      <c r="F213" s="5">
        <v>10200</v>
      </c>
      <c r="G213" s="5">
        <v>0</v>
      </c>
      <c r="H213" s="47">
        <f t="shared" si="32"/>
        <v>89</v>
      </c>
      <c r="I213" s="15">
        <v>17</v>
      </c>
      <c r="J213" s="15">
        <v>22</v>
      </c>
      <c r="K213" s="15">
        <v>50</v>
      </c>
      <c r="L213" s="28" t="str">
        <f t="shared" si="30"/>
        <v>우수</v>
      </c>
    </row>
    <row r="214" spans="1:12" ht="30" customHeight="1" x14ac:dyDescent="0.3">
      <c r="A214" s="25" t="s">
        <v>417</v>
      </c>
      <c r="B214" s="21" t="s">
        <v>22</v>
      </c>
      <c r="C214" s="6" t="s">
        <v>234</v>
      </c>
      <c r="D214" s="6"/>
      <c r="E214" s="5">
        <v>14000</v>
      </c>
      <c r="F214" s="5">
        <v>7000</v>
      </c>
      <c r="G214" s="5">
        <v>7000</v>
      </c>
      <c r="H214" s="47">
        <v>81</v>
      </c>
      <c r="I214" s="15">
        <v>16</v>
      </c>
      <c r="J214" s="15">
        <v>12</v>
      </c>
      <c r="K214" s="15">
        <v>53</v>
      </c>
      <c r="L214" s="28" t="str">
        <f t="shared" si="30"/>
        <v>우수</v>
      </c>
    </row>
    <row r="215" spans="1:12" ht="30" customHeight="1" x14ac:dyDescent="0.3">
      <c r="A215" s="25" t="s">
        <v>417</v>
      </c>
      <c r="B215" s="26" t="s">
        <v>21</v>
      </c>
      <c r="C215" s="6" t="s">
        <v>234</v>
      </c>
      <c r="D215" s="6"/>
      <c r="E215" s="5">
        <v>10000</v>
      </c>
      <c r="F215" s="5">
        <v>10000</v>
      </c>
      <c r="G215" s="5">
        <v>0</v>
      </c>
      <c r="H215" s="47">
        <f>SUM(I215:K215)</f>
        <v>89</v>
      </c>
      <c r="I215" s="15">
        <v>18</v>
      </c>
      <c r="J215" s="15">
        <v>18</v>
      </c>
      <c r="K215" s="15">
        <v>53</v>
      </c>
      <c r="L215" s="28" t="str">
        <f t="shared" si="30"/>
        <v>우수</v>
      </c>
    </row>
    <row r="216" spans="1:12" ht="30" customHeight="1" x14ac:dyDescent="0.3">
      <c r="A216" s="25" t="s">
        <v>420</v>
      </c>
      <c r="B216" s="26" t="s">
        <v>224</v>
      </c>
      <c r="C216" s="6" t="s">
        <v>162</v>
      </c>
      <c r="D216" s="6"/>
      <c r="E216" s="5">
        <v>100</v>
      </c>
      <c r="F216" s="5">
        <v>65000</v>
      </c>
      <c r="G216" s="5">
        <v>0</v>
      </c>
      <c r="H216" s="47">
        <f>SUM(I216:K216)</f>
        <v>93</v>
      </c>
      <c r="I216" s="15">
        <v>18</v>
      </c>
      <c r="J216" s="15">
        <v>22</v>
      </c>
      <c r="K216" s="15">
        <v>53</v>
      </c>
      <c r="L216" s="28" t="str">
        <f t="shared" si="30"/>
        <v>매우우수</v>
      </c>
    </row>
    <row r="217" spans="1:12" ht="30" customHeight="1" x14ac:dyDescent="0.3">
      <c r="A217" s="25" t="s">
        <v>421</v>
      </c>
      <c r="B217" s="26" t="s">
        <v>422</v>
      </c>
      <c r="C217" s="6" t="s">
        <v>236</v>
      </c>
      <c r="D217" s="6"/>
      <c r="E217" s="5">
        <f>SUM(F217:G217)</f>
        <v>6000</v>
      </c>
      <c r="F217" s="5">
        <v>6000</v>
      </c>
      <c r="G217" s="5">
        <v>0</v>
      </c>
      <c r="H217" s="47">
        <f t="shared" ref="H217:H246" si="33">SUM(I217:K217)</f>
        <v>85</v>
      </c>
      <c r="I217" s="15">
        <v>15</v>
      </c>
      <c r="J217" s="15">
        <v>20</v>
      </c>
      <c r="K217" s="15">
        <v>50</v>
      </c>
      <c r="L217" s="28" t="str">
        <f t="shared" si="30"/>
        <v>우수</v>
      </c>
    </row>
    <row r="218" spans="1:12" ht="30" customHeight="1" x14ac:dyDescent="0.3">
      <c r="A218" s="25" t="s">
        <v>421</v>
      </c>
      <c r="B218" s="26" t="s">
        <v>20</v>
      </c>
      <c r="C218" s="6" t="s">
        <v>237</v>
      </c>
      <c r="D218" s="6"/>
      <c r="E218" s="5">
        <f t="shared" ref="E218:E237" si="34">SUM(F218:G218)</f>
        <v>4000</v>
      </c>
      <c r="F218" s="5">
        <v>2000</v>
      </c>
      <c r="G218" s="5">
        <v>2000</v>
      </c>
      <c r="H218" s="47">
        <f t="shared" si="33"/>
        <v>84</v>
      </c>
      <c r="I218" s="15">
        <v>14</v>
      </c>
      <c r="J218" s="15">
        <v>20</v>
      </c>
      <c r="K218" s="15">
        <v>50</v>
      </c>
      <c r="L218" s="28" t="str">
        <f t="shared" si="30"/>
        <v>우수</v>
      </c>
    </row>
    <row r="219" spans="1:12" ht="30" customHeight="1" x14ac:dyDescent="0.3">
      <c r="A219" s="25" t="s">
        <v>421</v>
      </c>
      <c r="B219" s="26" t="s">
        <v>19</v>
      </c>
      <c r="C219" s="6" t="s">
        <v>238</v>
      </c>
      <c r="D219" s="6"/>
      <c r="E219" s="5">
        <f t="shared" si="34"/>
        <v>15000</v>
      </c>
      <c r="F219" s="5">
        <v>10500</v>
      </c>
      <c r="G219" s="5">
        <v>4500</v>
      </c>
      <c r="H219" s="47">
        <f t="shared" si="33"/>
        <v>90</v>
      </c>
      <c r="I219" s="15">
        <v>15</v>
      </c>
      <c r="J219" s="15">
        <v>25</v>
      </c>
      <c r="K219" s="15">
        <v>50</v>
      </c>
      <c r="L219" s="28" t="str">
        <f t="shared" si="30"/>
        <v>우수</v>
      </c>
    </row>
    <row r="220" spans="1:12" ht="30" customHeight="1" x14ac:dyDescent="0.3">
      <c r="A220" s="25" t="s">
        <v>421</v>
      </c>
      <c r="B220" s="26" t="s">
        <v>18</v>
      </c>
      <c r="C220" s="6" t="s">
        <v>239</v>
      </c>
      <c r="D220" s="6"/>
      <c r="E220" s="5">
        <f t="shared" si="34"/>
        <v>180000</v>
      </c>
      <c r="F220" s="5">
        <v>180000</v>
      </c>
      <c r="G220" s="5">
        <v>0</v>
      </c>
      <c r="H220" s="47">
        <f t="shared" si="33"/>
        <v>86</v>
      </c>
      <c r="I220" s="15">
        <v>11</v>
      </c>
      <c r="J220" s="15">
        <v>25</v>
      </c>
      <c r="K220" s="15">
        <v>50</v>
      </c>
      <c r="L220" s="28" t="str">
        <f t="shared" si="30"/>
        <v>우수</v>
      </c>
    </row>
    <row r="221" spans="1:12" ht="30" customHeight="1" x14ac:dyDescent="0.3">
      <c r="A221" s="25" t="s">
        <v>421</v>
      </c>
      <c r="B221" s="37" t="s">
        <v>17</v>
      </c>
      <c r="C221" s="6" t="s">
        <v>240</v>
      </c>
      <c r="D221" s="6"/>
      <c r="E221" s="5">
        <v>12</v>
      </c>
      <c r="F221" s="5">
        <v>12000</v>
      </c>
      <c r="G221" s="5">
        <v>0</v>
      </c>
      <c r="H221" s="47">
        <f t="shared" si="33"/>
        <v>84</v>
      </c>
      <c r="I221" s="15">
        <v>13</v>
      </c>
      <c r="J221" s="15">
        <v>23</v>
      </c>
      <c r="K221" s="15">
        <v>48</v>
      </c>
      <c r="L221" s="28" t="str">
        <f t="shared" si="30"/>
        <v>우수</v>
      </c>
    </row>
    <row r="222" spans="1:12" ht="30" customHeight="1" x14ac:dyDescent="0.3">
      <c r="A222" s="25" t="s">
        <v>421</v>
      </c>
      <c r="B222" s="37" t="s">
        <v>16</v>
      </c>
      <c r="C222" s="6" t="s">
        <v>241</v>
      </c>
      <c r="D222" s="6"/>
      <c r="E222" s="5">
        <f t="shared" si="34"/>
        <v>2000</v>
      </c>
      <c r="F222" s="20">
        <v>2000</v>
      </c>
      <c r="G222" s="20">
        <v>0</v>
      </c>
      <c r="H222" s="47">
        <f t="shared" si="33"/>
        <v>90</v>
      </c>
      <c r="I222" s="51">
        <v>15</v>
      </c>
      <c r="J222" s="51">
        <v>20</v>
      </c>
      <c r="K222" s="51">
        <v>55</v>
      </c>
      <c r="L222" s="28" t="str">
        <f t="shared" si="30"/>
        <v>우수</v>
      </c>
    </row>
    <row r="223" spans="1:12" ht="30" customHeight="1" x14ac:dyDescent="0.3">
      <c r="A223" s="25" t="s">
        <v>421</v>
      </c>
      <c r="B223" s="38" t="s">
        <v>15</v>
      </c>
      <c r="C223" s="6" t="s">
        <v>242</v>
      </c>
      <c r="D223" s="6"/>
      <c r="E223" s="5">
        <f t="shared" si="34"/>
        <v>20000</v>
      </c>
      <c r="F223" s="20">
        <v>20000</v>
      </c>
      <c r="G223" s="20">
        <v>0</v>
      </c>
      <c r="H223" s="47">
        <f t="shared" si="33"/>
        <v>85</v>
      </c>
      <c r="I223" s="51">
        <v>15</v>
      </c>
      <c r="J223" s="51">
        <v>20</v>
      </c>
      <c r="K223" s="51">
        <v>50</v>
      </c>
      <c r="L223" s="28" t="str">
        <f t="shared" si="30"/>
        <v>우수</v>
      </c>
    </row>
    <row r="224" spans="1:12" ht="30" customHeight="1" x14ac:dyDescent="0.3">
      <c r="A224" s="25" t="s">
        <v>421</v>
      </c>
      <c r="B224" s="37" t="s">
        <v>14</v>
      </c>
      <c r="C224" s="8" t="s">
        <v>243</v>
      </c>
      <c r="D224" s="8"/>
      <c r="E224" s="5">
        <f t="shared" si="34"/>
        <v>5000</v>
      </c>
      <c r="F224" s="5">
        <v>5000</v>
      </c>
      <c r="G224" s="5">
        <v>0</v>
      </c>
      <c r="H224" s="47">
        <f t="shared" si="33"/>
        <v>95</v>
      </c>
      <c r="I224" s="15">
        <v>15</v>
      </c>
      <c r="J224" s="15">
        <v>25</v>
      </c>
      <c r="K224" s="15">
        <v>55</v>
      </c>
      <c r="L224" s="28" t="str">
        <f t="shared" si="30"/>
        <v>매우우수</v>
      </c>
    </row>
    <row r="225" spans="1:12" ht="30" customHeight="1" x14ac:dyDescent="0.3">
      <c r="A225" s="25" t="s">
        <v>421</v>
      </c>
      <c r="B225" s="37" t="s">
        <v>13</v>
      </c>
      <c r="C225" s="6" t="s">
        <v>240</v>
      </c>
      <c r="D225" s="6"/>
      <c r="E225" s="5">
        <f t="shared" si="34"/>
        <v>15000</v>
      </c>
      <c r="F225" s="5">
        <v>15000</v>
      </c>
      <c r="G225" s="5">
        <v>0</v>
      </c>
      <c r="H225" s="47">
        <f t="shared" si="33"/>
        <v>88</v>
      </c>
      <c r="I225" s="15">
        <v>18</v>
      </c>
      <c r="J225" s="15">
        <v>22</v>
      </c>
      <c r="K225" s="15">
        <v>48</v>
      </c>
      <c r="L225" s="28" t="str">
        <f t="shared" si="30"/>
        <v>우수</v>
      </c>
    </row>
    <row r="226" spans="1:12" ht="30" customHeight="1" x14ac:dyDescent="0.3">
      <c r="A226" s="25" t="s">
        <v>421</v>
      </c>
      <c r="B226" s="37" t="s">
        <v>244</v>
      </c>
      <c r="C226" s="6" t="s">
        <v>245</v>
      </c>
      <c r="D226" s="6"/>
      <c r="E226" s="5">
        <f t="shared" si="34"/>
        <v>42000</v>
      </c>
      <c r="F226" s="5">
        <v>42000</v>
      </c>
      <c r="G226" s="5">
        <v>0</v>
      </c>
      <c r="H226" s="47">
        <f t="shared" si="33"/>
        <v>85</v>
      </c>
      <c r="I226" s="15">
        <v>15</v>
      </c>
      <c r="J226" s="15">
        <v>25</v>
      </c>
      <c r="K226" s="15">
        <v>45</v>
      </c>
      <c r="L226" s="28" t="str">
        <f t="shared" si="30"/>
        <v>우수</v>
      </c>
    </row>
    <row r="227" spans="1:12" ht="30" customHeight="1" x14ac:dyDescent="0.3">
      <c r="A227" s="25" t="s">
        <v>421</v>
      </c>
      <c r="B227" s="37" t="s">
        <v>12</v>
      </c>
      <c r="C227" s="8" t="s">
        <v>246</v>
      </c>
      <c r="D227" s="8"/>
      <c r="E227" s="5">
        <f t="shared" si="34"/>
        <v>105045</v>
      </c>
      <c r="F227" s="20">
        <v>105000</v>
      </c>
      <c r="G227" s="20">
        <v>45</v>
      </c>
      <c r="H227" s="47">
        <f t="shared" si="33"/>
        <v>85</v>
      </c>
      <c r="I227" s="15">
        <v>20</v>
      </c>
      <c r="J227" s="15">
        <v>20</v>
      </c>
      <c r="K227" s="15">
        <v>45</v>
      </c>
      <c r="L227" s="28" t="str">
        <f t="shared" si="30"/>
        <v>우수</v>
      </c>
    </row>
    <row r="228" spans="1:12" ht="30" customHeight="1" x14ac:dyDescent="0.3">
      <c r="A228" s="25" t="s">
        <v>421</v>
      </c>
      <c r="B228" s="37" t="s">
        <v>11</v>
      </c>
      <c r="C228" s="8" t="s">
        <v>247</v>
      </c>
      <c r="D228" s="8"/>
      <c r="E228" s="5">
        <f t="shared" si="34"/>
        <v>18000</v>
      </c>
      <c r="F228" s="20">
        <v>18000</v>
      </c>
      <c r="G228" s="20">
        <v>0</v>
      </c>
      <c r="H228" s="47">
        <f t="shared" si="33"/>
        <v>90</v>
      </c>
      <c r="I228" s="15">
        <v>15</v>
      </c>
      <c r="J228" s="15">
        <v>20</v>
      </c>
      <c r="K228" s="15">
        <v>55</v>
      </c>
      <c r="L228" s="28" t="str">
        <f t="shared" si="30"/>
        <v>우수</v>
      </c>
    </row>
    <row r="229" spans="1:12" ht="30" customHeight="1" x14ac:dyDescent="0.3">
      <c r="A229" s="25" t="s">
        <v>421</v>
      </c>
      <c r="B229" s="37" t="s">
        <v>10</v>
      </c>
      <c r="C229" s="8" t="s">
        <v>248</v>
      </c>
      <c r="D229" s="8"/>
      <c r="E229" s="5">
        <f t="shared" si="34"/>
        <v>90000</v>
      </c>
      <c r="F229" s="20">
        <v>54000</v>
      </c>
      <c r="G229" s="20">
        <v>36000</v>
      </c>
      <c r="H229" s="47">
        <f t="shared" si="33"/>
        <v>85</v>
      </c>
      <c r="I229" s="15">
        <v>20</v>
      </c>
      <c r="J229" s="15">
        <v>20</v>
      </c>
      <c r="K229" s="15">
        <v>45</v>
      </c>
      <c r="L229" s="28" t="str">
        <f t="shared" si="30"/>
        <v>우수</v>
      </c>
    </row>
    <row r="230" spans="1:12" ht="30" customHeight="1" x14ac:dyDescent="0.3">
      <c r="A230" s="25" t="s">
        <v>421</v>
      </c>
      <c r="B230" s="39" t="s">
        <v>423</v>
      </c>
      <c r="C230" s="8" t="s">
        <v>249</v>
      </c>
      <c r="D230" s="8"/>
      <c r="E230" s="5">
        <f t="shared" si="34"/>
        <v>20000</v>
      </c>
      <c r="F230" s="20">
        <v>20000</v>
      </c>
      <c r="G230" s="20">
        <v>0</v>
      </c>
      <c r="H230" s="47">
        <f t="shared" si="33"/>
        <v>90</v>
      </c>
      <c r="I230" s="15">
        <v>20</v>
      </c>
      <c r="J230" s="15">
        <v>20</v>
      </c>
      <c r="K230" s="15">
        <v>50</v>
      </c>
      <c r="L230" s="28" t="str">
        <f t="shared" si="30"/>
        <v>우수</v>
      </c>
    </row>
    <row r="231" spans="1:12" ht="30" customHeight="1" x14ac:dyDescent="0.3">
      <c r="A231" s="25" t="s">
        <v>421</v>
      </c>
      <c r="B231" s="39" t="s">
        <v>424</v>
      </c>
      <c r="C231" s="8" t="s">
        <v>250</v>
      </c>
      <c r="D231" s="8"/>
      <c r="E231" s="5">
        <f t="shared" si="34"/>
        <v>70000</v>
      </c>
      <c r="F231" s="20">
        <v>70000</v>
      </c>
      <c r="G231" s="20">
        <v>0</v>
      </c>
      <c r="H231" s="47">
        <f t="shared" si="33"/>
        <v>85</v>
      </c>
      <c r="I231" s="15">
        <v>15</v>
      </c>
      <c r="J231" s="15">
        <v>20</v>
      </c>
      <c r="K231" s="15">
        <v>50</v>
      </c>
      <c r="L231" s="28" t="str">
        <f t="shared" ref="L231:L237" si="35">IF(H231&gt;90,"매우우수",IF(H231&gt;=80,"우수",IF(H231&gt;=60,"보통",IF(H231&gt;=50,"미흡","매우미흡"))))</f>
        <v>우수</v>
      </c>
    </row>
    <row r="232" spans="1:12" ht="30" customHeight="1" x14ac:dyDescent="0.3">
      <c r="A232" s="25" t="s">
        <v>421</v>
      </c>
      <c r="B232" s="37" t="s">
        <v>9</v>
      </c>
      <c r="C232" s="8" t="s">
        <v>251</v>
      </c>
      <c r="D232" s="8"/>
      <c r="E232" s="5">
        <f t="shared" si="34"/>
        <v>180000</v>
      </c>
      <c r="F232" s="20">
        <v>126000</v>
      </c>
      <c r="G232" s="20">
        <v>54000</v>
      </c>
      <c r="H232" s="47">
        <f t="shared" si="33"/>
        <v>95</v>
      </c>
      <c r="I232" s="15">
        <v>20</v>
      </c>
      <c r="J232" s="15">
        <v>20</v>
      </c>
      <c r="K232" s="15">
        <v>55</v>
      </c>
      <c r="L232" s="28" t="str">
        <f t="shared" si="35"/>
        <v>매우우수</v>
      </c>
    </row>
    <row r="233" spans="1:12" ht="30" customHeight="1" x14ac:dyDescent="0.3">
      <c r="A233" s="25" t="s">
        <v>421</v>
      </c>
      <c r="B233" s="39" t="s">
        <v>425</v>
      </c>
      <c r="C233" s="8" t="s">
        <v>252</v>
      </c>
      <c r="D233" s="8"/>
      <c r="E233" s="5">
        <f t="shared" si="34"/>
        <v>50000</v>
      </c>
      <c r="F233" s="20">
        <v>25000</v>
      </c>
      <c r="G233" s="20">
        <v>25000</v>
      </c>
      <c r="H233" s="47">
        <f t="shared" si="33"/>
        <v>85</v>
      </c>
      <c r="I233" s="15">
        <v>15</v>
      </c>
      <c r="J233" s="15">
        <v>20</v>
      </c>
      <c r="K233" s="15">
        <v>50</v>
      </c>
      <c r="L233" s="28" t="str">
        <f t="shared" si="35"/>
        <v>우수</v>
      </c>
    </row>
    <row r="234" spans="1:12" ht="30" customHeight="1" x14ac:dyDescent="0.3">
      <c r="A234" s="25" t="s">
        <v>421</v>
      </c>
      <c r="B234" s="37" t="s">
        <v>8</v>
      </c>
      <c r="C234" s="8" t="s">
        <v>253</v>
      </c>
      <c r="D234" s="8"/>
      <c r="E234" s="5">
        <f t="shared" si="34"/>
        <v>10000</v>
      </c>
      <c r="F234" s="20">
        <v>10000</v>
      </c>
      <c r="G234" s="20">
        <v>0</v>
      </c>
      <c r="H234" s="47">
        <f t="shared" si="33"/>
        <v>90</v>
      </c>
      <c r="I234" s="15">
        <v>15</v>
      </c>
      <c r="J234" s="15">
        <v>20</v>
      </c>
      <c r="K234" s="15">
        <v>55</v>
      </c>
      <c r="L234" s="28" t="str">
        <f t="shared" si="35"/>
        <v>우수</v>
      </c>
    </row>
    <row r="235" spans="1:12" ht="30" customHeight="1" x14ac:dyDescent="0.3">
      <c r="A235" s="25" t="s">
        <v>421</v>
      </c>
      <c r="B235" s="39" t="s">
        <v>426</v>
      </c>
      <c r="C235" s="8" t="s">
        <v>254</v>
      </c>
      <c r="D235" s="8"/>
      <c r="E235" s="5">
        <f t="shared" si="34"/>
        <v>8000</v>
      </c>
      <c r="F235" s="20">
        <v>8000</v>
      </c>
      <c r="G235" s="20">
        <v>0</v>
      </c>
      <c r="H235" s="47">
        <f t="shared" si="33"/>
        <v>90</v>
      </c>
      <c r="I235" s="15">
        <v>20</v>
      </c>
      <c r="J235" s="15">
        <v>20</v>
      </c>
      <c r="K235" s="15">
        <v>50</v>
      </c>
      <c r="L235" s="28" t="str">
        <f t="shared" si="35"/>
        <v>우수</v>
      </c>
    </row>
    <row r="236" spans="1:12" ht="30" customHeight="1" x14ac:dyDescent="0.3">
      <c r="A236" s="25" t="s">
        <v>421</v>
      </c>
      <c r="B236" s="37" t="s">
        <v>7</v>
      </c>
      <c r="C236" s="8" t="s">
        <v>255</v>
      </c>
      <c r="D236" s="8"/>
      <c r="E236" s="5">
        <f t="shared" si="34"/>
        <v>100000</v>
      </c>
      <c r="F236" s="20">
        <v>50000</v>
      </c>
      <c r="G236" s="20">
        <v>50000</v>
      </c>
      <c r="H236" s="47">
        <f t="shared" si="33"/>
        <v>85</v>
      </c>
      <c r="I236" s="15">
        <v>15</v>
      </c>
      <c r="J236" s="15">
        <v>20</v>
      </c>
      <c r="K236" s="15">
        <v>50</v>
      </c>
      <c r="L236" s="28" t="str">
        <f t="shared" si="35"/>
        <v>우수</v>
      </c>
    </row>
    <row r="237" spans="1:12" ht="30" customHeight="1" x14ac:dyDescent="0.3">
      <c r="A237" s="25" t="s">
        <v>421</v>
      </c>
      <c r="B237" s="37" t="s">
        <v>6</v>
      </c>
      <c r="C237" s="8" t="s">
        <v>256</v>
      </c>
      <c r="D237" s="8"/>
      <c r="E237" s="5">
        <f t="shared" si="34"/>
        <v>20000</v>
      </c>
      <c r="F237" s="20">
        <v>20000</v>
      </c>
      <c r="G237" s="20">
        <v>0</v>
      </c>
      <c r="H237" s="47">
        <f t="shared" si="33"/>
        <v>85</v>
      </c>
      <c r="I237" s="15">
        <v>18</v>
      </c>
      <c r="J237" s="15">
        <v>22</v>
      </c>
      <c r="K237" s="15">
        <v>45</v>
      </c>
      <c r="L237" s="28" t="str">
        <f t="shared" si="35"/>
        <v>우수</v>
      </c>
    </row>
    <row r="238" spans="1:12" ht="30" customHeight="1" x14ac:dyDescent="0.3">
      <c r="A238" s="25" t="s">
        <v>428</v>
      </c>
      <c r="B238" s="26" t="s">
        <v>152</v>
      </c>
      <c r="C238" s="6" t="s">
        <v>153</v>
      </c>
      <c r="D238" s="6"/>
      <c r="E238" s="5">
        <v>60000</v>
      </c>
      <c r="F238" s="5">
        <v>60000</v>
      </c>
      <c r="G238" s="5">
        <v>0</v>
      </c>
      <c r="H238" s="47">
        <f t="shared" si="33"/>
        <v>94</v>
      </c>
      <c r="I238" s="15">
        <v>18</v>
      </c>
      <c r="J238" s="15">
        <v>23</v>
      </c>
      <c r="K238" s="15">
        <v>53</v>
      </c>
      <c r="L238" s="28" t="str">
        <f t="shared" si="7"/>
        <v>매우우수</v>
      </c>
    </row>
    <row r="239" spans="1:12" ht="30" customHeight="1" x14ac:dyDescent="0.3">
      <c r="A239" s="25" t="s">
        <v>428</v>
      </c>
      <c r="B239" s="26" t="s">
        <v>154</v>
      </c>
      <c r="C239" s="6" t="s">
        <v>153</v>
      </c>
      <c r="D239" s="6"/>
      <c r="E239" s="5">
        <v>40000</v>
      </c>
      <c r="F239" s="5">
        <v>40000</v>
      </c>
      <c r="G239" s="5">
        <v>0</v>
      </c>
      <c r="H239" s="47">
        <f t="shared" si="33"/>
        <v>94</v>
      </c>
      <c r="I239" s="15">
        <v>19</v>
      </c>
      <c r="J239" s="15">
        <v>21</v>
      </c>
      <c r="K239" s="15">
        <v>54</v>
      </c>
      <c r="L239" s="28" t="str">
        <f t="shared" si="7"/>
        <v>매우우수</v>
      </c>
    </row>
    <row r="240" spans="1:12" ht="30" customHeight="1" x14ac:dyDescent="0.3">
      <c r="A240" s="25" t="s">
        <v>428</v>
      </c>
      <c r="B240" s="26" t="s">
        <v>155</v>
      </c>
      <c r="C240" s="6" t="s">
        <v>153</v>
      </c>
      <c r="D240" s="6"/>
      <c r="E240" s="5">
        <v>20000</v>
      </c>
      <c r="F240" s="5">
        <v>20000</v>
      </c>
      <c r="G240" s="5">
        <v>0</v>
      </c>
      <c r="H240" s="47">
        <f t="shared" si="33"/>
        <v>93</v>
      </c>
      <c r="I240" s="15">
        <v>18</v>
      </c>
      <c r="J240" s="15">
        <v>22</v>
      </c>
      <c r="K240" s="15">
        <v>53</v>
      </c>
      <c r="L240" s="28" t="str">
        <f t="shared" si="7"/>
        <v>매우우수</v>
      </c>
    </row>
    <row r="241" spans="1:12" ht="30" customHeight="1" x14ac:dyDescent="0.3">
      <c r="A241" s="25" t="s">
        <v>428</v>
      </c>
      <c r="B241" s="26" t="s">
        <v>156</v>
      </c>
      <c r="C241" s="6" t="s">
        <v>153</v>
      </c>
      <c r="D241" s="6"/>
      <c r="E241" s="5">
        <v>40000</v>
      </c>
      <c r="F241" s="5">
        <v>40000</v>
      </c>
      <c r="G241" s="5">
        <v>0</v>
      </c>
      <c r="H241" s="47">
        <f t="shared" si="33"/>
        <v>97</v>
      </c>
      <c r="I241" s="15">
        <v>18</v>
      </c>
      <c r="J241" s="15">
        <v>24</v>
      </c>
      <c r="K241" s="15">
        <v>55</v>
      </c>
      <c r="L241" s="28" t="str">
        <f t="shared" si="7"/>
        <v>매우우수</v>
      </c>
    </row>
    <row r="242" spans="1:12" ht="30" customHeight="1" x14ac:dyDescent="0.3">
      <c r="A242" s="25" t="s">
        <v>428</v>
      </c>
      <c r="B242" s="26" t="s">
        <v>157</v>
      </c>
      <c r="C242" s="6" t="s">
        <v>153</v>
      </c>
      <c r="D242" s="6"/>
      <c r="E242" s="5">
        <v>20000</v>
      </c>
      <c r="F242" s="5">
        <v>20000</v>
      </c>
      <c r="G242" s="5">
        <v>0</v>
      </c>
      <c r="H242" s="47">
        <f t="shared" si="33"/>
        <v>97</v>
      </c>
      <c r="I242" s="15">
        <v>19</v>
      </c>
      <c r="J242" s="15">
        <v>23</v>
      </c>
      <c r="K242" s="15">
        <v>55</v>
      </c>
      <c r="L242" s="28" t="str">
        <f t="shared" si="7"/>
        <v>매우우수</v>
      </c>
    </row>
    <row r="243" spans="1:12" ht="30" customHeight="1" x14ac:dyDescent="0.3">
      <c r="A243" s="25" t="s">
        <v>428</v>
      </c>
      <c r="B243" s="26" t="s">
        <v>158</v>
      </c>
      <c r="C243" s="6" t="s">
        <v>159</v>
      </c>
      <c r="D243" s="6"/>
      <c r="E243" s="5">
        <v>110000</v>
      </c>
      <c r="F243" s="5">
        <v>110000</v>
      </c>
      <c r="G243" s="5">
        <v>0</v>
      </c>
      <c r="H243" s="47">
        <f t="shared" si="33"/>
        <v>94</v>
      </c>
      <c r="I243" s="15">
        <v>18</v>
      </c>
      <c r="J243" s="15">
        <v>23</v>
      </c>
      <c r="K243" s="15">
        <v>53</v>
      </c>
      <c r="L243" s="28" t="str">
        <f t="shared" si="7"/>
        <v>매우우수</v>
      </c>
    </row>
    <row r="244" spans="1:12" ht="30" customHeight="1" x14ac:dyDescent="0.3">
      <c r="A244" s="25" t="s">
        <v>428</v>
      </c>
      <c r="B244" s="26" t="s">
        <v>160</v>
      </c>
      <c r="C244" s="6" t="s">
        <v>153</v>
      </c>
      <c r="D244" s="6"/>
      <c r="E244" s="5">
        <v>35000</v>
      </c>
      <c r="F244" s="5">
        <v>35000</v>
      </c>
      <c r="G244" s="5">
        <v>0</v>
      </c>
      <c r="H244" s="47">
        <f t="shared" si="33"/>
        <v>96</v>
      </c>
      <c r="I244" s="15">
        <v>18</v>
      </c>
      <c r="J244" s="15">
        <v>24</v>
      </c>
      <c r="K244" s="15">
        <v>54</v>
      </c>
      <c r="L244" s="28" t="str">
        <f t="shared" si="7"/>
        <v>매우우수</v>
      </c>
    </row>
    <row r="245" spans="1:12" ht="30" customHeight="1" x14ac:dyDescent="0.3">
      <c r="A245" s="25" t="s">
        <v>428</v>
      </c>
      <c r="B245" s="26" t="s">
        <v>201</v>
      </c>
      <c r="C245" s="6" t="s">
        <v>162</v>
      </c>
      <c r="D245" s="6"/>
      <c r="E245" s="5">
        <v>42000</v>
      </c>
      <c r="F245" s="5">
        <v>42000</v>
      </c>
      <c r="G245" s="5">
        <v>0</v>
      </c>
      <c r="H245" s="47">
        <f t="shared" si="33"/>
        <v>95</v>
      </c>
      <c r="I245" s="15">
        <v>19</v>
      </c>
      <c r="J245" s="15">
        <v>23</v>
      </c>
      <c r="K245" s="15">
        <v>53</v>
      </c>
      <c r="L245" s="28" t="str">
        <f>IF(H245&gt;90,"매우우수",IF(H245&gt;=80,"우수",IF(H245&gt;=60,"보통",IF(H245&gt;=50,"미흡","매우미흡"))))</f>
        <v>매우우수</v>
      </c>
    </row>
    <row r="246" spans="1:12" ht="30" customHeight="1" x14ac:dyDescent="0.3">
      <c r="A246" s="25" t="s">
        <v>428</v>
      </c>
      <c r="B246" s="26" t="s">
        <v>427</v>
      </c>
      <c r="C246" s="6" t="s">
        <v>162</v>
      </c>
      <c r="D246" s="6"/>
      <c r="E246" s="5">
        <v>15000</v>
      </c>
      <c r="F246" s="5">
        <v>15000</v>
      </c>
      <c r="G246" s="5">
        <v>0</v>
      </c>
      <c r="H246" s="47">
        <f t="shared" si="33"/>
        <v>92</v>
      </c>
      <c r="I246" s="15">
        <v>18</v>
      </c>
      <c r="J246" s="15">
        <v>22</v>
      </c>
      <c r="K246" s="15">
        <v>52</v>
      </c>
      <c r="L246" s="28" t="str">
        <f>IF(H246&gt;90,"매우우수",IF(H246&gt;=80,"우수",IF(H246&gt;=60,"보통",IF(H246&gt;=50,"미흡","매우미흡"))))</f>
        <v>매우우수</v>
      </c>
    </row>
    <row r="247" spans="1:12" ht="30" customHeight="1" x14ac:dyDescent="0.3">
      <c r="A247" s="25" t="s">
        <v>428</v>
      </c>
      <c r="B247" s="26" t="s">
        <v>202</v>
      </c>
      <c r="C247" s="6" t="s">
        <v>162</v>
      </c>
      <c r="D247" s="6"/>
      <c r="E247" s="5">
        <v>20000</v>
      </c>
      <c r="F247" s="5">
        <v>20000</v>
      </c>
      <c r="G247" s="5">
        <v>0</v>
      </c>
      <c r="H247" s="47">
        <f>SUM(I247:K247)</f>
        <v>92</v>
      </c>
      <c r="I247" s="15">
        <v>18</v>
      </c>
      <c r="J247" s="15">
        <v>21</v>
      </c>
      <c r="K247" s="15">
        <v>53</v>
      </c>
      <c r="L247" s="28" t="str">
        <f>IF(H247&gt;90,"매우우수",IF(H247&gt;=80,"우수",IF(H247&gt;=60,"보통",IF(H247&gt;=50,"미흡","매우미흡"))))</f>
        <v>매우우수</v>
      </c>
    </row>
    <row r="248" spans="1:12" s="2" customFormat="1" ht="30" customHeight="1" x14ac:dyDescent="0.3">
      <c r="A248" s="25" t="s">
        <v>428</v>
      </c>
      <c r="B248" s="26" t="s">
        <v>203</v>
      </c>
      <c r="C248" s="6" t="s">
        <v>162</v>
      </c>
      <c r="D248" s="6"/>
      <c r="E248" s="5">
        <v>170000</v>
      </c>
      <c r="F248" s="5">
        <v>170000</v>
      </c>
      <c r="G248" s="5">
        <v>0</v>
      </c>
      <c r="H248" s="47">
        <f>SUM(I248:K248)</f>
        <v>96</v>
      </c>
      <c r="I248" s="15">
        <v>19</v>
      </c>
      <c r="J248" s="15">
        <v>23</v>
      </c>
      <c r="K248" s="15">
        <v>54</v>
      </c>
      <c r="L248" s="28" t="str">
        <f>IF(H248&gt;90,"매우우수",IF(H248&gt;=80,"우수",IF(H248&gt;=60,"보통",IF(H248&gt;=50,"미흡","매우미흡"))))</f>
        <v>매우우수</v>
      </c>
    </row>
    <row r="249" spans="1:12" ht="30" customHeight="1" x14ac:dyDescent="0.3">
      <c r="A249" s="25" t="s">
        <v>428</v>
      </c>
      <c r="B249" s="26" t="s">
        <v>161</v>
      </c>
      <c r="C249" s="6" t="s">
        <v>162</v>
      </c>
      <c r="D249" s="6"/>
      <c r="E249" s="5">
        <v>8000</v>
      </c>
      <c r="F249" s="5">
        <v>8000</v>
      </c>
      <c r="G249" s="5">
        <v>0</v>
      </c>
      <c r="H249" s="47">
        <v>94</v>
      </c>
      <c r="I249" s="15">
        <v>18</v>
      </c>
      <c r="J249" s="15">
        <v>21</v>
      </c>
      <c r="K249" s="15">
        <v>55</v>
      </c>
      <c r="L249" s="28" t="str">
        <f t="shared" si="7"/>
        <v>매우우수</v>
      </c>
    </row>
    <row r="250" spans="1:12" ht="30" customHeight="1" x14ac:dyDescent="0.3">
      <c r="A250" s="25" t="s">
        <v>428</v>
      </c>
      <c r="B250" s="26" t="s">
        <v>163</v>
      </c>
      <c r="C250" s="6" t="s">
        <v>162</v>
      </c>
      <c r="D250" s="6"/>
      <c r="E250" s="5">
        <v>3000</v>
      </c>
      <c r="F250" s="5">
        <v>3000</v>
      </c>
      <c r="G250" s="5">
        <v>0</v>
      </c>
      <c r="H250" s="47">
        <f t="shared" ref="H250:H292" si="36">SUM(I250:K250)</f>
        <v>96</v>
      </c>
      <c r="I250" s="15">
        <v>18</v>
      </c>
      <c r="J250" s="15">
        <v>23</v>
      </c>
      <c r="K250" s="15">
        <v>55</v>
      </c>
      <c r="L250" s="28" t="str">
        <f t="shared" si="7"/>
        <v>매우우수</v>
      </c>
    </row>
    <row r="251" spans="1:12" ht="30" customHeight="1" x14ac:dyDescent="0.3">
      <c r="A251" s="25" t="s">
        <v>428</v>
      </c>
      <c r="B251" s="26" t="s">
        <v>164</v>
      </c>
      <c r="C251" s="6" t="s">
        <v>162</v>
      </c>
      <c r="D251" s="6"/>
      <c r="E251" s="5">
        <v>30000</v>
      </c>
      <c r="F251" s="5">
        <v>30000</v>
      </c>
      <c r="G251" s="5">
        <v>0</v>
      </c>
      <c r="H251" s="47">
        <f t="shared" si="36"/>
        <v>96</v>
      </c>
      <c r="I251" s="15">
        <v>18</v>
      </c>
      <c r="J251" s="15">
        <v>24</v>
      </c>
      <c r="K251" s="15">
        <v>54</v>
      </c>
      <c r="L251" s="28" t="str">
        <f t="shared" si="7"/>
        <v>매우우수</v>
      </c>
    </row>
    <row r="252" spans="1:12" ht="30" customHeight="1" x14ac:dyDescent="0.3">
      <c r="A252" s="25" t="s">
        <v>428</v>
      </c>
      <c r="B252" s="26" t="s">
        <v>165</v>
      </c>
      <c r="C252" s="6" t="s">
        <v>166</v>
      </c>
      <c r="D252" s="6"/>
      <c r="E252" s="5">
        <v>7000</v>
      </c>
      <c r="F252" s="5">
        <v>7000</v>
      </c>
      <c r="G252" s="5">
        <v>0</v>
      </c>
      <c r="H252" s="47">
        <f t="shared" si="36"/>
        <v>99</v>
      </c>
      <c r="I252" s="15">
        <v>19</v>
      </c>
      <c r="J252" s="15">
        <v>25</v>
      </c>
      <c r="K252" s="15">
        <v>55</v>
      </c>
      <c r="L252" s="28" t="str">
        <f t="shared" si="7"/>
        <v>매우우수</v>
      </c>
    </row>
    <row r="253" spans="1:12" ht="30" customHeight="1" x14ac:dyDescent="0.3">
      <c r="A253" s="25" t="s">
        <v>428</v>
      </c>
      <c r="B253" s="26" t="s">
        <v>167</v>
      </c>
      <c r="C253" s="6" t="s">
        <v>162</v>
      </c>
      <c r="D253" s="6"/>
      <c r="E253" s="5">
        <v>12000</v>
      </c>
      <c r="F253" s="5">
        <v>12000</v>
      </c>
      <c r="G253" s="5">
        <v>0</v>
      </c>
      <c r="H253" s="47">
        <f t="shared" si="36"/>
        <v>96</v>
      </c>
      <c r="I253" s="15">
        <v>19</v>
      </c>
      <c r="J253" s="15">
        <v>22</v>
      </c>
      <c r="K253" s="15">
        <v>55</v>
      </c>
      <c r="L253" s="28" t="str">
        <f t="shared" si="7"/>
        <v>매우우수</v>
      </c>
    </row>
    <row r="254" spans="1:12" ht="30" customHeight="1" x14ac:dyDescent="0.3">
      <c r="A254" s="25" t="s">
        <v>428</v>
      </c>
      <c r="B254" s="26" t="s">
        <v>168</v>
      </c>
      <c r="C254" s="6" t="s">
        <v>162</v>
      </c>
      <c r="D254" s="6"/>
      <c r="E254" s="5">
        <v>65000</v>
      </c>
      <c r="F254" s="5">
        <v>65000</v>
      </c>
      <c r="G254" s="5">
        <v>0</v>
      </c>
      <c r="H254" s="47">
        <f t="shared" si="36"/>
        <v>97</v>
      </c>
      <c r="I254" s="15">
        <v>19</v>
      </c>
      <c r="J254" s="15">
        <v>23</v>
      </c>
      <c r="K254" s="15">
        <v>55</v>
      </c>
      <c r="L254" s="28" t="str">
        <f t="shared" si="7"/>
        <v>매우우수</v>
      </c>
    </row>
    <row r="255" spans="1:12" ht="30" customHeight="1" x14ac:dyDescent="0.3">
      <c r="A255" s="25" t="s">
        <v>428</v>
      </c>
      <c r="B255" s="26" t="s">
        <v>169</v>
      </c>
      <c r="C255" s="6" t="s">
        <v>162</v>
      </c>
      <c r="D255" s="6"/>
      <c r="E255" s="5">
        <v>3000</v>
      </c>
      <c r="F255" s="5">
        <v>3000</v>
      </c>
      <c r="G255" s="5">
        <v>0</v>
      </c>
      <c r="H255" s="47">
        <f t="shared" si="36"/>
        <v>89</v>
      </c>
      <c r="I255" s="15">
        <v>17</v>
      </c>
      <c r="J255" s="15">
        <v>19</v>
      </c>
      <c r="K255" s="15">
        <v>53</v>
      </c>
      <c r="L255" s="28" t="str">
        <f t="shared" si="7"/>
        <v>우수</v>
      </c>
    </row>
    <row r="256" spans="1:12" s="2" customFormat="1" ht="30" customHeight="1" x14ac:dyDescent="0.3">
      <c r="A256" s="25" t="s">
        <v>428</v>
      </c>
      <c r="B256" s="26" t="s">
        <v>204</v>
      </c>
      <c r="C256" s="6" t="s">
        <v>205</v>
      </c>
      <c r="D256" s="6"/>
      <c r="E256" s="5">
        <v>3000</v>
      </c>
      <c r="F256" s="5">
        <v>3000</v>
      </c>
      <c r="G256" s="5">
        <v>0</v>
      </c>
      <c r="H256" s="47">
        <f t="shared" ref="H256:H266" si="37">SUM(I256:K256)</f>
        <v>93</v>
      </c>
      <c r="I256" s="15">
        <v>18</v>
      </c>
      <c r="J256" s="15">
        <v>22</v>
      </c>
      <c r="K256" s="15">
        <v>53</v>
      </c>
      <c r="L256" s="28" t="str">
        <f t="shared" ref="L256:L266" si="38">IF(H256&gt;90,"매우우수",IF(H256&gt;=80,"우수",IF(H256&gt;=60,"보통",IF(H256&gt;=50,"미흡","매우미흡"))))</f>
        <v>매우우수</v>
      </c>
    </row>
    <row r="257" spans="1:12" s="2" customFormat="1" ht="30" customHeight="1" x14ac:dyDescent="0.3">
      <c r="A257" s="25" t="s">
        <v>428</v>
      </c>
      <c r="B257" s="26" t="s">
        <v>206</v>
      </c>
      <c r="C257" s="6" t="s">
        <v>205</v>
      </c>
      <c r="D257" s="6"/>
      <c r="E257" s="5">
        <v>3000</v>
      </c>
      <c r="F257" s="5">
        <v>3000</v>
      </c>
      <c r="G257" s="5">
        <v>0</v>
      </c>
      <c r="H257" s="47">
        <f t="shared" si="37"/>
        <v>95</v>
      </c>
      <c r="I257" s="15">
        <v>19</v>
      </c>
      <c r="J257" s="15">
        <v>23</v>
      </c>
      <c r="K257" s="15">
        <v>53</v>
      </c>
      <c r="L257" s="28" t="str">
        <f t="shared" si="38"/>
        <v>매우우수</v>
      </c>
    </row>
    <row r="258" spans="1:12" s="2" customFormat="1" ht="30" customHeight="1" x14ac:dyDescent="0.3">
      <c r="A258" s="25" t="s">
        <v>428</v>
      </c>
      <c r="B258" s="26" t="s">
        <v>207</v>
      </c>
      <c r="C258" s="6" t="s">
        <v>208</v>
      </c>
      <c r="D258" s="6"/>
      <c r="E258" s="5">
        <v>10800</v>
      </c>
      <c r="F258" s="5">
        <v>10800</v>
      </c>
      <c r="G258" s="5">
        <v>0</v>
      </c>
      <c r="H258" s="47">
        <f t="shared" si="37"/>
        <v>92</v>
      </c>
      <c r="I258" s="15">
        <v>18</v>
      </c>
      <c r="J258" s="15">
        <v>22</v>
      </c>
      <c r="K258" s="15">
        <v>52</v>
      </c>
      <c r="L258" s="28" t="str">
        <f t="shared" si="38"/>
        <v>매우우수</v>
      </c>
    </row>
    <row r="259" spans="1:12" s="2" customFormat="1" ht="30" customHeight="1" x14ac:dyDescent="0.3">
      <c r="A259" s="25" t="s">
        <v>428</v>
      </c>
      <c r="B259" s="26" t="s">
        <v>209</v>
      </c>
      <c r="C259" s="6" t="s">
        <v>210</v>
      </c>
      <c r="D259" s="6"/>
      <c r="E259" s="5">
        <v>20000</v>
      </c>
      <c r="F259" s="5">
        <v>20000</v>
      </c>
      <c r="G259" s="5">
        <v>0</v>
      </c>
      <c r="H259" s="47">
        <f t="shared" si="37"/>
        <v>91</v>
      </c>
      <c r="I259" s="15">
        <v>17</v>
      </c>
      <c r="J259" s="15">
        <v>22</v>
      </c>
      <c r="K259" s="15">
        <v>52</v>
      </c>
      <c r="L259" s="28" t="str">
        <f t="shared" si="38"/>
        <v>매우우수</v>
      </c>
    </row>
    <row r="260" spans="1:12" s="2" customFormat="1" ht="30" customHeight="1" x14ac:dyDescent="0.3">
      <c r="A260" s="25" t="s">
        <v>428</v>
      </c>
      <c r="B260" s="26" t="s">
        <v>429</v>
      </c>
      <c r="C260" s="6" t="s">
        <v>211</v>
      </c>
      <c r="D260" s="6"/>
      <c r="E260" s="5">
        <v>160000</v>
      </c>
      <c r="F260" s="5">
        <v>150000</v>
      </c>
      <c r="G260" s="5">
        <v>0</v>
      </c>
      <c r="H260" s="47">
        <f t="shared" si="37"/>
        <v>93</v>
      </c>
      <c r="I260" s="15">
        <v>18</v>
      </c>
      <c r="J260" s="15">
        <v>22</v>
      </c>
      <c r="K260" s="15">
        <v>53</v>
      </c>
      <c r="L260" s="28" t="str">
        <f t="shared" si="38"/>
        <v>매우우수</v>
      </c>
    </row>
    <row r="261" spans="1:12" s="2" customFormat="1" ht="30" customHeight="1" x14ac:dyDescent="0.3">
      <c r="A261" s="25" t="s">
        <v>428</v>
      </c>
      <c r="B261" s="26" t="s">
        <v>212</v>
      </c>
      <c r="C261" s="6" t="s">
        <v>213</v>
      </c>
      <c r="D261" s="6"/>
      <c r="E261" s="5">
        <v>40000</v>
      </c>
      <c r="F261" s="5">
        <v>50000</v>
      </c>
      <c r="G261" s="5">
        <v>0</v>
      </c>
      <c r="H261" s="47">
        <f t="shared" si="37"/>
        <v>94</v>
      </c>
      <c r="I261" s="15">
        <v>17</v>
      </c>
      <c r="J261" s="15">
        <v>23</v>
      </c>
      <c r="K261" s="15">
        <v>54</v>
      </c>
      <c r="L261" s="28" t="str">
        <f t="shared" si="38"/>
        <v>매우우수</v>
      </c>
    </row>
    <row r="262" spans="1:12" ht="30" customHeight="1" x14ac:dyDescent="0.3">
      <c r="A262" s="25" t="s">
        <v>428</v>
      </c>
      <c r="B262" s="26" t="s">
        <v>430</v>
      </c>
      <c r="C262" s="6" t="s">
        <v>214</v>
      </c>
      <c r="D262" s="6"/>
      <c r="E262" s="5">
        <v>60000</v>
      </c>
      <c r="F262" s="5">
        <v>80000</v>
      </c>
      <c r="G262" s="5">
        <v>0</v>
      </c>
      <c r="H262" s="47">
        <f t="shared" si="37"/>
        <v>94</v>
      </c>
      <c r="I262" s="15">
        <v>18</v>
      </c>
      <c r="J262" s="15">
        <v>23</v>
      </c>
      <c r="K262" s="15">
        <v>53</v>
      </c>
      <c r="L262" s="28" t="str">
        <f t="shared" si="38"/>
        <v>매우우수</v>
      </c>
    </row>
    <row r="263" spans="1:12" ht="30" customHeight="1" x14ac:dyDescent="0.3">
      <c r="A263" s="25" t="s">
        <v>428</v>
      </c>
      <c r="B263" s="26" t="s">
        <v>215</v>
      </c>
      <c r="C263" s="6" t="s">
        <v>210</v>
      </c>
      <c r="D263" s="6"/>
      <c r="E263" s="5">
        <v>20000</v>
      </c>
      <c r="F263" s="5">
        <v>20000</v>
      </c>
      <c r="G263" s="5">
        <v>0</v>
      </c>
      <c r="H263" s="47">
        <f t="shared" si="37"/>
        <v>93</v>
      </c>
      <c r="I263" s="15">
        <v>17</v>
      </c>
      <c r="J263" s="15">
        <v>23</v>
      </c>
      <c r="K263" s="15">
        <v>53</v>
      </c>
      <c r="L263" s="28" t="str">
        <f t="shared" si="38"/>
        <v>매우우수</v>
      </c>
    </row>
    <row r="264" spans="1:12" ht="30" customHeight="1" x14ac:dyDescent="0.3">
      <c r="A264" s="25" t="s">
        <v>428</v>
      </c>
      <c r="B264" s="26" t="s">
        <v>216</v>
      </c>
      <c r="C264" s="6" t="s">
        <v>217</v>
      </c>
      <c r="D264" s="6"/>
      <c r="E264" s="5">
        <v>25000</v>
      </c>
      <c r="F264" s="5">
        <v>25000</v>
      </c>
      <c r="G264" s="5">
        <v>0</v>
      </c>
      <c r="H264" s="47">
        <f t="shared" si="37"/>
        <v>89</v>
      </c>
      <c r="I264" s="15">
        <v>16</v>
      </c>
      <c r="J264" s="15">
        <v>21</v>
      </c>
      <c r="K264" s="15">
        <v>52</v>
      </c>
      <c r="L264" s="28" t="str">
        <f t="shared" si="38"/>
        <v>우수</v>
      </c>
    </row>
    <row r="265" spans="1:12" ht="30" customHeight="1" x14ac:dyDescent="0.3">
      <c r="A265" s="25" t="s">
        <v>428</v>
      </c>
      <c r="B265" s="26" t="s">
        <v>218</v>
      </c>
      <c r="C265" s="6" t="s">
        <v>162</v>
      </c>
      <c r="D265" s="6"/>
      <c r="E265" s="5">
        <v>40000</v>
      </c>
      <c r="F265" s="5">
        <v>40000</v>
      </c>
      <c r="G265" s="5">
        <v>0</v>
      </c>
      <c r="H265" s="47">
        <f t="shared" si="37"/>
        <v>91</v>
      </c>
      <c r="I265" s="15">
        <v>17</v>
      </c>
      <c r="J265" s="15">
        <v>21</v>
      </c>
      <c r="K265" s="15">
        <v>53</v>
      </c>
      <c r="L265" s="28" t="str">
        <f t="shared" si="38"/>
        <v>매우우수</v>
      </c>
    </row>
    <row r="266" spans="1:12" ht="30" customHeight="1" x14ac:dyDescent="0.3">
      <c r="A266" s="25" t="s">
        <v>428</v>
      </c>
      <c r="B266" s="26" t="s">
        <v>219</v>
      </c>
      <c r="C266" s="6" t="s">
        <v>205</v>
      </c>
      <c r="D266" s="6"/>
      <c r="E266" s="5">
        <v>70000</v>
      </c>
      <c r="F266" s="5">
        <v>70000</v>
      </c>
      <c r="G266" s="5">
        <v>0</v>
      </c>
      <c r="H266" s="47">
        <f t="shared" si="37"/>
        <v>94</v>
      </c>
      <c r="I266" s="15">
        <v>18</v>
      </c>
      <c r="J266" s="15">
        <v>22</v>
      </c>
      <c r="K266" s="15">
        <v>54</v>
      </c>
      <c r="L266" s="28" t="str">
        <f t="shared" si="38"/>
        <v>매우우수</v>
      </c>
    </row>
    <row r="267" spans="1:12" ht="30" customHeight="1" x14ac:dyDescent="0.3">
      <c r="A267" s="25" t="s">
        <v>428</v>
      </c>
      <c r="B267" s="26" t="s">
        <v>170</v>
      </c>
      <c r="C267" s="6" t="s">
        <v>166</v>
      </c>
      <c r="D267" s="6"/>
      <c r="E267" s="5">
        <v>3000</v>
      </c>
      <c r="F267" s="5">
        <v>3000</v>
      </c>
      <c r="G267" s="5">
        <v>0</v>
      </c>
      <c r="H267" s="47">
        <f t="shared" si="36"/>
        <v>99</v>
      </c>
      <c r="I267" s="15">
        <v>19</v>
      </c>
      <c r="J267" s="15">
        <v>25</v>
      </c>
      <c r="K267" s="15">
        <v>55</v>
      </c>
      <c r="L267" s="28" t="str">
        <f t="shared" si="7"/>
        <v>매우우수</v>
      </c>
    </row>
    <row r="268" spans="1:12" ht="30" customHeight="1" x14ac:dyDescent="0.3">
      <c r="A268" s="25" t="s">
        <v>428</v>
      </c>
      <c r="B268" s="26" t="s">
        <v>431</v>
      </c>
      <c r="C268" s="6" t="s">
        <v>162</v>
      </c>
      <c r="D268" s="6"/>
      <c r="E268" s="5">
        <v>30000</v>
      </c>
      <c r="F268" s="5">
        <v>30000</v>
      </c>
      <c r="G268" s="5">
        <v>0</v>
      </c>
      <c r="H268" s="47">
        <f t="shared" ref="H268:H273" si="39">SUM(I268:K268)</f>
        <v>95</v>
      </c>
      <c r="I268" s="15">
        <v>18</v>
      </c>
      <c r="J268" s="15">
        <v>23</v>
      </c>
      <c r="K268" s="15">
        <v>54</v>
      </c>
      <c r="L268" s="28" t="str">
        <f t="shared" ref="L268:L273" si="40">IF(H268&gt;90,"매우우수",IF(H268&gt;=80,"우수",IF(H268&gt;=60,"보통",IF(H268&gt;=50,"미흡","매우미흡"))))</f>
        <v>매우우수</v>
      </c>
    </row>
    <row r="269" spans="1:12" ht="30" customHeight="1" x14ac:dyDescent="0.3">
      <c r="A269" s="25" t="s">
        <v>428</v>
      </c>
      <c r="B269" s="26" t="s">
        <v>220</v>
      </c>
      <c r="C269" s="6" t="s">
        <v>162</v>
      </c>
      <c r="D269" s="6"/>
      <c r="E269" s="5">
        <v>28000</v>
      </c>
      <c r="F269" s="5">
        <v>28000</v>
      </c>
      <c r="G269" s="5">
        <v>0</v>
      </c>
      <c r="H269" s="47">
        <f t="shared" si="39"/>
        <v>91</v>
      </c>
      <c r="I269" s="15">
        <v>17</v>
      </c>
      <c r="J269" s="15">
        <v>21</v>
      </c>
      <c r="K269" s="15">
        <v>53</v>
      </c>
      <c r="L269" s="28" t="str">
        <f t="shared" si="40"/>
        <v>매우우수</v>
      </c>
    </row>
    <row r="270" spans="1:12" ht="30" customHeight="1" x14ac:dyDescent="0.3">
      <c r="A270" s="25" t="s">
        <v>428</v>
      </c>
      <c r="B270" s="26" t="s">
        <v>221</v>
      </c>
      <c r="C270" s="6" t="s">
        <v>162</v>
      </c>
      <c r="D270" s="6"/>
      <c r="E270" s="5">
        <v>28000</v>
      </c>
      <c r="F270" s="5">
        <v>28000</v>
      </c>
      <c r="G270" s="5">
        <v>0</v>
      </c>
      <c r="H270" s="47">
        <f t="shared" si="39"/>
        <v>91</v>
      </c>
      <c r="I270" s="15">
        <v>17</v>
      </c>
      <c r="J270" s="15">
        <v>21</v>
      </c>
      <c r="K270" s="15">
        <v>53</v>
      </c>
      <c r="L270" s="28" t="str">
        <f t="shared" si="40"/>
        <v>매우우수</v>
      </c>
    </row>
    <row r="271" spans="1:12" ht="30" customHeight="1" x14ac:dyDescent="0.3">
      <c r="A271" s="25" t="s">
        <v>428</v>
      </c>
      <c r="B271" s="26" t="s">
        <v>222</v>
      </c>
      <c r="C271" s="6" t="s">
        <v>162</v>
      </c>
      <c r="D271" s="6"/>
      <c r="E271" s="5">
        <v>18200</v>
      </c>
      <c r="F271" s="5">
        <v>18200</v>
      </c>
      <c r="G271" s="5">
        <v>0</v>
      </c>
      <c r="H271" s="47">
        <f t="shared" si="39"/>
        <v>91</v>
      </c>
      <c r="I271" s="15">
        <v>17</v>
      </c>
      <c r="J271" s="15">
        <v>21</v>
      </c>
      <c r="K271" s="15">
        <v>53</v>
      </c>
      <c r="L271" s="28" t="str">
        <f t="shared" si="40"/>
        <v>매우우수</v>
      </c>
    </row>
    <row r="272" spans="1:12" ht="30" customHeight="1" x14ac:dyDescent="0.3">
      <c r="A272" s="25" t="s">
        <v>428</v>
      </c>
      <c r="B272" s="26" t="s">
        <v>223</v>
      </c>
      <c r="C272" s="6" t="s">
        <v>162</v>
      </c>
      <c r="D272" s="6"/>
      <c r="E272" s="5">
        <v>5200</v>
      </c>
      <c r="F272" s="5">
        <v>5200</v>
      </c>
      <c r="G272" s="5">
        <v>0</v>
      </c>
      <c r="H272" s="47">
        <f t="shared" si="39"/>
        <v>92</v>
      </c>
      <c r="I272" s="15">
        <v>18</v>
      </c>
      <c r="J272" s="15">
        <v>22</v>
      </c>
      <c r="K272" s="15">
        <v>52</v>
      </c>
      <c r="L272" s="28" t="str">
        <f t="shared" si="40"/>
        <v>매우우수</v>
      </c>
    </row>
    <row r="273" spans="1:12" ht="30" customHeight="1" x14ac:dyDescent="0.3">
      <c r="A273" s="25" t="s">
        <v>428</v>
      </c>
      <c r="B273" s="26" t="s">
        <v>200</v>
      </c>
      <c r="C273" s="6" t="s">
        <v>162</v>
      </c>
      <c r="D273" s="6"/>
      <c r="E273" s="5">
        <v>5000</v>
      </c>
      <c r="F273" s="5">
        <v>5000</v>
      </c>
      <c r="G273" s="5">
        <v>0</v>
      </c>
      <c r="H273" s="47">
        <f t="shared" si="39"/>
        <v>93</v>
      </c>
      <c r="I273" s="15">
        <v>18</v>
      </c>
      <c r="J273" s="15">
        <v>22</v>
      </c>
      <c r="K273" s="15">
        <v>53</v>
      </c>
      <c r="L273" s="28" t="str">
        <f t="shared" si="40"/>
        <v>매우우수</v>
      </c>
    </row>
    <row r="274" spans="1:12" ht="30" customHeight="1" x14ac:dyDescent="0.3">
      <c r="A274" s="25" t="s">
        <v>428</v>
      </c>
      <c r="B274" s="26" t="s">
        <v>171</v>
      </c>
      <c r="C274" s="6" t="s">
        <v>172</v>
      </c>
      <c r="D274" s="6"/>
      <c r="E274" s="5">
        <v>5000</v>
      </c>
      <c r="F274" s="5">
        <v>5000</v>
      </c>
      <c r="G274" s="5">
        <v>0</v>
      </c>
      <c r="H274" s="47">
        <f t="shared" si="36"/>
        <v>90</v>
      </c>
      <c r="I274" s="15">
        <v>16</v>
      </c>
      <c r="J274" s="15">
        <v>21</v>
      </c>
      <c r="K274" s="15">
        <v>53</v>
      </c>
      <c r="L274" s="28" t="str">
        <f t="shared" si="7"/>
        <v>우수</v>
      </c>
    </row>
    <row r="275" spans="1:12" ht="30" customHeight="1" x14ac:dyDescent="0.3">
      <c r="A275" s="25" t="s">
        <v>428</v>
      </c>
      <c r="B275" s="26" t="s">
        <v>173</v>
      </c>
      <c r="C275" s="6" t="s">
        <v>162</v>
      </c>
      <c r="D275" s="6"/>
      <c r="E275" s="5">
        <v>10000</v>
      </c>
      <c r="F275" s="5">
        <v>10000</v>
      </c>
      <c r="G275" s="5">
        <v>0</v>
      </c>
      <c r="H275" s="47">
        <f t="shared" si="36"/>
        <v>93</v>
      </c>
      <c r="I275" s="15">
        <v>19</v>
      </c>
      <c r="J275" s="15">
        <v>21</v>
      </c>
      <c r="K275" s="15">
        <v>53</v>
      </c>
      <c r="L275" s="28" t="str">
        <f t="shared" si="7"/>
        <v>매우우수</v>
      </c>
    </row>
    <row r="276" spans="1:12" ht="30" customHeight="1" x14ac:dyDescent="0.3">
      <c r="A276" s="25" t="s">
        <v>428</v>
      </c>
      <c r="B276" s="26" t="s">
        <v>174</v>
      </c>
      <c r="C276" s="6" t="s">
        <v>175</v>
      </c>
      <c r="D276" s="6"/>
      <c r="E276" s="5">
        <v>5000</v>
      </c>
      <c r="F276" s="5">
        <v>5000</v>
      </c>
      <c r="G276" s="5">
        <v>0</v>
      </c>
      <c r="H276" s="47">
        <f t="shared" si="36"/>
        <v>91</v>
      </c>
      <c r="I276" s="15">
        <v>18</v>
      </c>
      <c r="J276" s="15">
        <v>20</v>
      </c>
      <c r="K276" s="15">
        <v>53</v>
      </c>
      <c r="L276" s="28" t="str">
        <f t="shared" ref="L276:L292" si="41">IF(H276&gt;90,"매우우수",IF(H276&gt;=80,"우수",IF(H276&gt;=60,"보통",IF(H276&gt;=50,"미흡","매우미흡"))))</f>
        <v>매우우수</v>
      </c>
    </row>
    <row r="277" spans="1:12" ht="30" customHeight="1" x14ac:dyDescent="0.3">
      <c r="A277" s="25" t="s">
        <v>428</v>
      </c>
      <c r="B277" s="26" t="s">
        <v>176</v>
      </c>
      <c r="C277" s="6" t="s">
        <v>162</v>
      </c>
      <c r="D277" s="6"/>
      <c r="E277" s="5">
        <v>5000</v>
      </c>
      <c r="F277" s="5">
        <v>5000</v>
      </c>
      <c r="G277" s="5">
        <v>0</v>
      </c>
      <c r="H277" s="47">
        <f t="shared" si="36"/>
        <v>93</v>
      </c>
      <c r="I277" s="15">
        <v>19</v>
      </c>
      <c r="J277" s="15">
        <v>21</v>
      </c>
      <c r="K277" s="15">
        <v>53</v>
      </c>
      <c r="L277" s="28" t="str">
        <f t="shared" si="41"/>
        <v>매우우수</v>
      </c>
    </row>
    <row r="278" spans="1:12" ht="30" customHeight="1" x14ac:dyDescent="0.3">
      <c r="A278" s="25" t="s">
        <v>428</v>
      </c>
      <c r="B278" s="26" t="s">
        <v>177</v>
      </c>
      <c r="C278" s="6" t="s">
        <v>178</v>
      </c>
      <c r="D278" s="6"/>
      <c r="E278" s="5">
        <v>10000</v>
      </c>
      <c r="F278" s="5">
        <v>10000</v>
      </c>
      <c r="G278" s="5">
        <v>0</v>
      </c>
      <c r="H278" s="47">
        <f t="shared" si="36"/>
        <v>92</v>
      </c>
      <c r="I278" s="15">
        <v>18</v>
      </c>
      <c r="J278" s="15">
        <v>21</v>
      </c>
      <c r="K278" s="15">
        <v>53</v>
      </c>
      <c r="L278" s="28" t="str">
        <f t="shared" si="41"/>
        <v>매우우수</v>
      </c>
    </row>
    <row r="279" spans="1:12" ht="30" customHeight="1" x14ac:dyDescent="0.3">
      <c r="A279" s="25" t="s">
        <v>428</v>
      </c>
      <c r="B279" s="26" t="s">
        <v>179</v>
      </c>
      <c r="C279" s="6" t="s">
        <v>180</v>
      </c>
      <c r="D279" s="6"/>
      <c r="E279" s="5">
        <v>5000</v>
      </c>
      <c r="F279" s="5">
        <v>5000</v>
      </c>
      <c r="G279" s="5">
        <v>0</v>
      </c>
      <c r="H279" s="47">
        <f t="shared" si="36"/>
        <v>93</v>
      </c>
      <c r="I279" s="15">
        <v>18</v>
      </c>
      <c r="J279" s="15">
        <v>22</v>
      </c>
      <c r="K279" s="15">
        <v>53</v>
      </c>
      <c r="L279" s="28" t="str">
        <f t="shared" si="41"/>
        <v>매우우수</v>
      </c>
    </row>
    <row r="280" spans="1:12" ht="30" customHeight="1" x14ac:dyDescent="0.3">
      <c r="A280" s="25" t="s">
        <v>428</v>
      </c>
      <c r="B280" s="26" t="s">
        <v>181</v>
      </c>
      <c r="C280" s="6" t="s">
        <v>182</v>
      </c>
      <c r="D280" s="6"/>
      <c r="E280" s="5">
        <v>5000</v>
      </c>
      <c r="F280" s="5">
        <v>5000</v>
      </c>
      <c r="G280" s="5">
        <v>0</v>
      </c>
      <c r="H280" s="47">
        <f t="shared" si="36"/>
        <v>91</v>
      </c>
      <c r="I280" s="15">
        <v>18</v>
      </c>
      <c r="J280" s="15">
        <v>21</v>
      </c>
      <c r="K280" s="15">
        <v>52</v>
      </c>
      <c r="L280" s="28" t="str">
        <f t="shared" si="41"/>
        <v>매우우수</v>
      </c>
    </row>
    <row r="281" spans="1:12" ht="30" customHeight="1" x14ac:dyDescent="0.3">
      <c r="A281" s="25" t="s">
        <v>428</v>
      </c>
      <c r="B281" s="26" t="s">
        <v>183</v>
      </c>
      <c r="C281" s="6" t="s">
        <v>184</v>
      </c>
      <c r="D281" s="6"/>
      <c r="E281" s="5">
        <v>5000</v>
      </c>
      <c r="F281" s="5">
        <v>5000</v>
      </c>
      <c r="G281" s="5">
        <v>0</v>
      </c>
      <c r="H281" s="47">
        <f t="shared" si="36"/>
        <v>92</v>
      </c>
      <c r="I281" s="15">
        <v>18</v>
      </c>
      <c r="J281" s="15">
        <v>22</v>
      </c>
      <c r="K281" s="15">
        <v>52</v>
      </c>
      <c r="L281" s="28" t="str">
        <f t="shared" si="41"/>
        <v>매우우수</v>
      </c>
    </row>
    <row r="282" spans="1:12" ht="30" customHeight="1" x14ac:dyDescent="0.3">
      <c r="A282" s="25" t="s">
        <v>428</v>
      </c>
      <c r="B282" s="26" t="s">
        <v>185</v>
      </c>
      <c r="C282" s="6" t="s">
        <v>186</v>
      </c>
      <c r="D282" s="6"/>
      <c r="E282" s="5">
        <v>5000</v>
      </c>
      <c r="F282" s="5">
        <v>5000</v>
      </c>
      <c r="G282" s="5">
        <v>0</v>
      </c>
      <c r="H282" s="47">
        <f t="shared" si="36"/>
        <v>91</v>
      </c>
      <c r="I282" s="15">
        <v>18</v>
      </c>
      <c r="J282" s="15">
        <v>21</v>
      </c>
      <c r="K282" s="15">
        <v>52</v>
      </c>
      <c r="L282" s="28" t="str">
        <f t="shared" si="41"/>
        <v>매우우수</v>
      </c>
    </row>
    <row r="283" spans="1:12" ht="30" customHeight="1" x14ac:dyDescent="0.3">
      <c r="A283" s="25" t="s">
        <v>428</v>
      </c>
      <c r="B283" s="26" t="s">
        <v>187</v>
      </c>
      <c r="C283" s="6" t="s">
        <v>188</v>
      </c>
      <c r="D283" s="6"/>
      <c r="E283" s="5">
        <v>5000</v>
      </c>
      <c r="F283" s="5">
        <v>5000</v>
      </c>
      <c r="G283" s="5">
        <v>0</v>
      </c>
      <c r="H283" s="47">
        <f t="shared" si="36"/>
        <v>90</v>
      </c>
      <c r="I283" s="15">
        <v>18</v>
      </c>
      <c r="J283" s="15">
        <v>19</v>
      </c>
      <c r="K283" s="15">
        <v>53</v>
      </c>
      <c r="L283" s="28" t="str">
        <f t="shared" si="41"/>
        <v>우수</v>
      </c>
    </row>
    <row r="284" spans="1:12" ht="30" customHeight="1" x14ac:dyDescent="0.3">
      <c r="A284" s="25" t="s">
        <v>428</v>
      </c>
      <c r="B284" s="26" t="s">
        <v>189</v>
      </c>
      <c r="C284" s="6" t="s">
        <v>162</v>
      </c>
      <c r="D284" s="6"/>
      <c r="E284" s="5">
        <v>1870</v>
      </c>
      <c r="F284" s="5">
        <v>1870</v>
      </c>
      <c r="G284" s="5">
        <v>0</v>
      </c>
      <c r="H284" s="47">
        <f t="shared" si="36"/>
        <v>90</v>
      </c>
      <c r="I284" s="15">
        <v>18</v>
      </c>
      <c r="J284" s="15">
        <v>19</v>
      </c>
      <c r="K284" s="15">
        <v>53</v>
      </c>
      <c r="L284" s="28" t="str">
        <f t="shared" si="41"/>
        <v>우수</v>
      </c>
    </row>
    <row r="285" spans="1:12" ht="30" customHeight="1" x14ac:dyDescent="0.3">
      <c r="A285" s="25" t="s">
        <v>428</v>
      </c>
      <c r="B285" s="26" t="s">
        <v>190</v>
      </c>
      <c r="C285" s="6" t="s">
        <v>162</v>
      </c>
      <c r="D285" s="6"/>
      <c r="E285" s="5">
        <v>2000</v>
      </c>
      <c r="F285" s="5">
        <v>2000</v>
      </c>
      <c r="G285" s="5">
        <v>0</v>
      </c>
      <c r="H285" s="47">
        <f t="shared" si="36"/>
        <v>93</v>
      </c>
      <c r="I285" s="15">
        <v>18</v>
      </c>
      <c r="J285" s="15">
        <v>20</v>
      </c>
      <c r="K285" s="15">
        <v>55</v>
      </c>
      <c r="L285" s="28" t="str">
        <f t="shared" si="41"/>
        <v>매우우수</v>
      </c>
    </row>
    <row r="286" spans="1:12" ht="30" customHeight="1" x14ac:dyDescent="0.3">
      <c r="A286" s="25" t="s">
        <v>428</v>
      </c>
      <c r="B286" s="26" t="s">
        <v>191</v>
      </c>
      <c r="C286" s="6" t="s">
        <v>192</v>
      </c>
      <c r="D286" s="6"/>
      <c r="E286" s="5">
        <v>13000</v>
      </c>
      <c r="F286" s="5">
        <v>13000</v>
      </c>
      <c r="G286" s="5">
        <v>0</v>
      </c>
      <c r="H286" s="47">
        <f t="shared" si="36"/>
        <v>89</v>
      </c>
      <c r="I286" s="15">
        <v>18</v>
      </c>
      <c r="J286" s="15">
        <v>20</v>
      </c>
      <c r="K286" s="15">
        <v>51</v>
      </c>
      <c r="L286" s="28" t="str">
        <f t="shared" si="41"/>
        <v>우수</v>
      </c>
    </row>
    <row r="287" spans="1:12" ht="30" customHeight="1" x14ac:dyDescent="0.3">
      <c r="A287" s="25" t="s">
        <v>428</v>
      </c>
      <c r="B287" s="26" t="s">
        <v>193</v>
      </c>
      <c r="C287" s="6" t="s">
        <v>162</v>
      </c>
      <c r="D287" s="6"/>
      <c r="E287" s="5">
        <v>14000</v>
      </c>
      <c r="F287" s="5">
        <v>14000</v>
      </c>
      <c r="G287" s="5">
        <v>0</v>
      </c>
      <c r="H287" s="47">
        <f t="shared" si="36"/>
        <v>96</v>
      </c>
      <c r="I287" s="15">
        <v>18</v>
      </c>
      <c r="J287" s="15">
        <v>23</v>
      </c>
      <c r="K287" s="15">
        <v>55</v>
      </c>
      <c r="L287" s="28" t="str">
        <f t="shared" si="41"/>
        <v>매우우수</v>
      </c>
    </row>
    <row r="288" spans="1:12" ht="30" customHeight="1" x14ac:dyDescent="0.3">
      <c r="A288" s="25" t="s">
        <v>428</v>
      </c>
      <c r="B288" s="26" t="s">
        <v>194</v>
      </c>
      <c r="C288" s="6" t="s">
        <v>184</v>
      </c>
      <c r="D288" s="6"/>
      <c r="E288" s="5">
        <v>2000</v>
      </c>
      <c r="F288" s="5">
        <v>5000</v>
      </c>
      <c r="G288" s="5">
        <v>0</v>
      </c>
      <c r="H288" s="47">
        <f t="shared" si="36"/>
        <v>91</v>
      </c>
      <c r="I288" s="15">
        <v>18</v>
      </c>
      <c r="J288" s="15">
        <v>21</v>
      </c>
      <c r="K288" s="15">
        <v>52</v>
      </c>
      <c r="L288" s="28" t="str">
        <f t="shared" si="41"/>
        <v>매우우수</v>
      </c>
    </row>
    <row r="289" spans="1:12" ht="30" customHeight="1" x14ac:dyDescent="0.3">
      <c r="A289" s="25" t="s">
        <v>428</v>
      </c>
      <c r="B289" s="26" t="s">
        <v>195</v>
      </c>
      <c r="C289" s="6" t="s">
        <v>178</v>
      </c>
      <c r="D289" s="6"/>
      <c r="E289" s="5">
        <v>15086</v>
      </c>
      <c r="F289" s="5">
        <v>15000</v>
      </c>
      <c r="G289" s="5">
        <v>86</v>
      </c>
      <c r="H289" s="47">
        <f t="shared" si="36"/>
        <v>89</v>
      </c>
      <c r="I289" s="15">
        <v>18</v>
      </c>
      <c r="J289" s="15">
        <v>19</v>
      </c>
      <c r="K289" s="15">
        <v>52</v>
      </c>
      <c r="L289" s="28" t="str">
        <f t="shared" si="41"/>
        <v>우수</v>
      </c>
    </row>
    <row r="290" spans="1:12" ht="48.75" customHeight="1" x14ac:dyDescent="0.3">
      <c r="A290" s="25" t="s">
        <v>428</v>
      </c>
      <c r="B290" s="26" t="s">
        <v>432</v>
      </c>
      <c r="C290" s="6" t="s">
        <v>211</v>
      </c>
      <c r="D290" s="6"/>
      <c r="E290" s="5">
        <v>80000</v>
      </c>
      <c r="F290" s="5">
        <v>50000</v>
      </c>
      <c r="G290" s="5">
        <v>0</v>
      </c>
      <c r="H290" s="47">
        <f>SUM(I290:K290)</f>
        <v>94</v>
      </c>
      <c r="I290" s="15">
        <v>18</v>
      </c>
      <c r="J290" s="15">
        <v>23</v>
      </c>
      <c r="K290" s="15">
        <v>53</v>
      </c>
      <c r="L290" s="28" t="str">
        <f>IF(H290&gt;90,"매우우수",IF(H290&gt;=80,"우수",IF(H290&gt;=60,"보통",IF(H290&gt;=50,"미흡","매우미흡"))))</f>
        <v>매우우수</v>
      </c>
    </row>
    <row r="291" spans="1:12" ht="30" customHeight="1" x14ac:dyDescent="0.3">
      <c r="A291" s="25" t="s">
        <v>428</v>
      </c>
      <c r="B291" s="26" t="s">
        <v>196</v>
      </c>
      <c r="C291" s="6" t="s">
        <v>197</v>
      </c>
      <c r="D291" s="6"/>
      <c r="E291" s="5">
        <v>3000</v>
      </c>
      <c r="F291" s="5">
        <v>3000</v>
      </c>
      <c r="G291" s="5">
        <v>0</v>
      </c>
      <c r="H291" s="47">
        <f t="shared" si="36"/>
        <v>92</v>
      </c>
      <c r="I291" s="15">
        <v>18</v>
      </c>
      <c r="J291" s="15">
        <v>21</v>
      </c>
      <c r="K291" s="15">
        <v>53</v>
      </c>
      <c r="L291" s="28" t="str">
        <f t="shared" si="41"/>
        <v>매우우수</v>
      </c>
    </row>
    <row r="292" spans="1:12" ht="30" customHeight="1" x14ac:dyDescent="0.3">
      <c r="A292" s="25" t="s">
        <v>428</v>
      </c>
      <c r="B292" s="26" t="s">
        <v>198</v>
      </c>
      <c r="C292" s="6" t="s">
        <v>199</v>
      </c>
      <c r="D292" s="6"/>
      <c r="E292" s="5">
        <v>5000</v>
      </c>
      <c r="F292" s="5">
        <v>5000</v>
      </c>
      <c r="G292" s="5">
        <v>0</v>
      </c>
      <c r="H292" s="47">
        <f t="shared" si="36"/>
        <v>94</v>
      </c>
      <c r="I292" s="15">
        <v>19</v>
      </c>
      <c r="J292" s="15">
        <v>22</v>
      </c>
      <c r="K292" s="15">
        <v>53</v>
      </c>
      <c r="L292" s="28" t="str">
        <f t="shared" si="41"/>
        <v>매우우수</v>
      </c>
    </row>
  </sheetData>
  <mergeCells count="9">
    <mergeCell ref="A81:A82"/>
    <mergeCell ref="B81:B82"/>
    <mergeCell ref="A4:A5"/>
    <mergeCell ref="A1:L1"/>
    <mergeCell ref="B4:B5"/>
    <mergeCell ref="C4:C5"/>
    <mergeCell ref="E4:G4"/>
    <mergeCell ref="L4:L5"/>
    <mergeCell ref="H4:K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3" fitToHeight="0" orientation="portrait" horizontalDpi="300" verticalDpi="300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성과평가</vt:lpstr>
      <vt:lpstr>성과평가!Print_Titles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예산작업장</cp:lastModifiedBy>
  <cp:lastPrinted>2018-08-09T14:07:22Z</cp:lastPrinted>
  <dcterms:created xsi:type="dcterms:W3CDTF">2018-07-16T01:18:29Z</dcterms:created>
  <dcterms:modified xsi:type="dcterms:W3CDTF">2018-08-19T05:07:08Z</dcterms:modified>
</cp:coreProperties>
</file>