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(김동범)친환경 업무\수요조사\2022년\"/>
    </mc:Choice>
  </mc:AlternateContent>
  <bookViews>
    <workbookView xWindow="480" yWindow="30" windowWidth="15570" windowHeight="11880" activeTab="1"/>
  </bookViews>
  <sheets>
    <sheet name="사업주요내용" sheetId="2" r:id="rId1"/>
    <sheet name="신청내역" sheetId="1" r:id="rId2"/>
  </sheets>
  <definedNames>
    <definedName name="_xlnm.Print_Area" localSheetId="0">사업주요내용!$A$1:$F$13</definedName>
    <definedName name="_xlnm.Print_Area" localSheetId="1">신청내역!$A$1:$L$18</definedName>
  </definedNames>
  <calcPr calcId="162913"/>
</workbook>
</file>

<file path=xl/calcChain.xml><?xml version="1.0" encoding="utf-8"?>
<calcChain xmlns="http://schemas.openxmlformats.org/spreadsheetml/2006/main">
  <c r="K13" i="1" l="1"/>
  <c r="I15" i="1"/>
  <c r="I14" i="1"/>
  <c r="I13" i="1"/>
  <c r="I12" i="1"/>
  <c r="G15" i="1"/>
  <c r="G14" i="1"/>
  <c r="G13" i="1"/>
  <c r="G12" i="1"/>
  <c r="K11" i="1"/>
  <c r="K10" i="1"/>
  <c r="I11" i="1"/>
  <c r="I10" i="1"/>
  <c r="G11" i="1"/>
  <c r="G10" i="1"/>
  <c r="K9" i="1"/>
  <c r="K8" i="1"/>
  <c r="I9" i="1"/>
  <c r="I8" i="1"/>
  <c r="G9" i="1"/>
  <c r="G8" i="1"/>
</calcChain>
</file>

<file path=xl/sharedStrings.xml><?xml version="1.0" encoding="utf-8"?>
<sst xmlns="http://schemas.openxmlformats.org/spreadsheetml/2006/main" count="81" uniqueCount="64">
  <si>
    <t>사업명</t>
    <phoneticPr fontId="2" type="noConversion"/>
  </si>
  <si>
    <t>사업량</t>
    <phoneticPr fontId="2" type="noConversion"/>
  </si>
  <si>
    <t>사업비</t>
    <phoneticPr fontId="2" type="noConversion"/>
  </si>
  <si>
    <t>도비</t>
    <phoneticPr fontId="2" type="noConversion"/>
  </si>
  <si>
    <t>시군비</t>
    <phoneticPr fontId="2" type="noConversion"/>
  </si>
  <si>
    <t>자부담</t>
    <phoneticPr fontId="2" type="noConversion"/>
  </si>
  <si>
    <t>금액</t>
    <phoneticPr fontId="2" type="noConversion"/>
  </si>
  <si>
    <t>비율</t>
    <phoneticPr fontId="2" type="noConversion"/>
  </si>
  <si>
    <t>친환경농산물
인증추진비 지원</t>
    <phoneticPr fontId="2" type="noConversion"/>
  </si>
  <si>
    <t>소비자 초청 
녹색체험 지원</t>
    <phoneticPr fontId="2" type="noConversion"/>
  </si>
  <si>
    <t>친환경농법
종합 지원</t>
    <phoneticPr fontId="2" type="noConversion"/>
  </si>
  <si>
    <t>연번</t>
    <phoneticPr fontId="2" type="noConversion"/>
  </si>
  <si>
    <t>건</t>
    <phoneticPr fontId="2" type="noConversion"/>
  </si>
  <si>
    <t>명</t>
    <phoneticPr fontId="2" type="noConversion"/>
  </si>
  <si>
    <t>부</t>
    <phoneticPr fontId="2" type="noConversion"/>
  </si>
  <si>
    <t>ha</t>
    <phoneticPr fontId="2" type="noConversion"/>
  </si>
  <si>
    <t>(단위 : 천원)</t>
    <phoneticPr fontId="2" type="noConversion"/>
  </si>
  <si>
    <t>-</t>
    <phoneticPr fontId="2" type="noConversion"/>
  </si>
  <si>
    <t>지원단가</t>
    <phoneticPr fontId="2" type="noConversion"/>
  </si>
  <si>
    <t>자부담율
(%)</t>
    <phoneticPr fontId="2" type="noConversion"/>
  </si>
  <si>
    <t>전액보조</t>
    <phoneticPr fontId="2" type="noConversion"/>
  </si>
  <si>
    <t>지원대상</t>
    <phoneticPr fontId="2" type="noConversion"/>
  </si>
  <si>
    <t>사업내용</t>
    <phoneticPr fontId="2" type="noConversion"/>
  </si>
  <si>
    <t>건</t>
    <phoneticPr fontId="2" type="noConversion"/>
  </si>
  <si>
    <t>친환경농산물
판로확대 지원</t>
    <phoneticPr fontId="2" type="noConversion"/>
  </si>
  <si>
    <t>친환경농산물
판로확대 지원</t>
    <phoneticPr fontId="2" type="noConversion"/>
  </si>
  <si>
    <t>친환경농산물 유통택배비 일부 지원</t>
    <phoneticPr fontId="2" type="noConversion"/>
  </si>
  <si>
    <t>연간 120천원
(10천원*12월/부)</t>
    <phoneticPr fontId="2" type="noConversion"/>
  </si>
  <si>
    <t>친환경농산물 인증 농업인</t>
    <phoneticPr fontId="2" type="noConversion"/>
  </si>
  <si>
    <t>친환경농산물
600천원 이내/건</t>
    <phoneticPr fontId="2" type="noConversion"/>
  </si>
  <si>
    <t>30천원 이내/명</t>
    <phoneticPr fontId="2" type="noConversion"/>
  </si>
  <si>
    <t>친환경농산물, 유기가공식품, 취급자 인증을 받은 자</t>
    <phoneticPr fontId="2" type="noConversion"/>
  </si>
  <si>
    <t>8천원 이내/건</t>
    <phoneticPr fontId="2" type="noConversion"/>
  </si>
  <si>
    <t>친환경농산물 소비촉진 행사를 실시하는 친환경인증 농가 및 생산자단체, 곤충산업종사 신고자</t>
    <phoneticPr fontId="2" type="noConversion"/>
  </si>
  <si>
    <t>친환경농업
정보지 보급 지원</t>
    <phoneticPr fontId="2" type="noConversion"/>
  </si>
  <si>
    <t>친환경농업
정보지 보급지원</t>
    <phoneticPr fontId="2" type="noConversion"/>
  </si>
  <si>
    <t>합  계</t>
    <phoneticPr fontId="2" type="noConversion"/>
  </si>
  <si>
    <t>재     원     별</t>
    <phoneticPr fontId="2" type="noConversion"/>
  </si>
  <si>
    <t>친환경농법 종합지원</t>
    <phoneticPr fontId="2" type="noConversion"/>
  </si>
  <si>
    <t>친환경농법 실천 종합지원
(농토배양, 비배관리, 특수농법 등)</t>
    <phoneticPr fontId="2" type="noConversion"/>
  </si>
  <si>
    <t>친환경농산물, 유기가공식품, 
취급자 인증에 소요되는 수수료 지원</t>
    <phoneticPr fontId="2" type="noConversion"/>
  </si>
  <si>
    <t>ha</t>
    <phoneticPr fontId="2" type="noConversion"/>
  </si>
  <si>
    <t>유기농인증
1,400천원/ha</t>
    <phoneticPr fontId="2" type="noConversion"/>
  </si>
  <si>
    <t>무농약인증,
친환경진입희망농가
1,000천원/ha</t>
    <phoneticPr fontId="2" type="noConversion"/>
  </si>
  <si>
    <t>30천원 이내/명</t>
    <phoneticPr fontId="2" type="noConversion"/>
  </si>
  <si>
    <t>연간 120천원</t>
    <phoneticPr fontId="2" type="noConversion"/>
  </si>
  <si>
    <t>※ 수요 조사된 사업은 예산편성과정에서 조정될 수 있음.</t>
    <phoneticPr fontId="2" type="noConversion"/>
  </si>
  <si>
    <t>유기농인증  
1,400천원/ha</t>
    <phoneticPr fontId="2" type="noConversion"/>
  </si>
  <si>
    <t>무농약인증, 
친환경진입희망농가
1,000천원/ha</t>
    <phoneticPr fontId="2" type="noConversion"/>
  </si>
  <si>
    <t>친환경 체험행사 소요경비 지원
(임차료, 홍보비, 식사비 등)</t>
    <phoneticPr fontId="2" type="noConversion"/>
  </si>
  <si>
    <t>친환경농업 정보지 
「월간 친환경」 보급</t>
    <phoneticPr fontId="2" type="noConversion"/>
  </si>
  <si>
    <t>친환경인증 농산물을 생산하여 
택배로 유통시킨 농업인(법인)</t>
    <phoneticPr fontId="2" type="noConversion"/>
  </si>
  <si>
    <r>
      <t xml:space="preserve">친환경농업을 실천하고자 하는 
경영체등록이 된 농업인(법인)
</t>
    </r>
    <r>
      <rPr>
        <b/>
        <sz val="12"/>
        <color rgb="FFFF0000"/>
        <rFont val="맑은 고딕"/>
        <family val="3"/>
        <charset val="129"/>
        <scheme val="minor"/>
      </rPr>
      <t>※ 3년차 지원대상 선정시 친환경면적 
   증가가 없는 경우 선정제외
   (2019년을 1년차로 적용)</t>
    </r>
    <phoneticPr fontId="2" type="noConversion"/>
  </si>
  <si>
    <t>유기·무농약원료가공식품 
및 취급자
1,000천원 이내/건</t>
    <phoneticPr fontId="2" type="noConversion"/>
  </si>
  <si>
    <t>2023년도 친환경농업분야 도비지원사업 신청내역</t>
    <phoneticPr fontId="2" type="noConversion"/>
  </si>
  <si>
    <t>2023년도 친환경농업분야 도비지원사업 주요내용</t>
    <phoneticPr fontId="2" type="noConversion"/>
  </si>
  <si>
    <t>ha</t>
    <phoneticPr fontId="2" type="noConversion"/>
  </si>
  <si>
    <t>논 350천원/ha, 밭(과수) 700, 
밭(채소,특작,기타) 650</t>
    <phoneticPr fontId="2" type="noConversion"/>
  </si>
  <si>
    <t>친환경농업 지속 
직접지불제</t>
    <phoneticPr fontId="2" type="noConversion"/>
  </si>
  <si>
    <t>논 350천원/ha, 
밭(과수) 700, 
밭(채소,특작,기타) 650</t>
    <phoneticPr fontId="2" type="noConversion"/>
  </si>
  <si>
    <t>유기농산물 인증을 받은 농업인 
및 법인</t>
    <phoneticPr fontId="2" type="noConversion"/>
  </si>
  <si>
    <t>유기농산물을 생산하여 친환경농업 직불금을 5년간 지급받은 후 유기농산물을 계속 생산하는 필지에 직불금 지급</t>
    <phoneticPr fontId="2" type="noConversion"/>
  </si>
  <si>
    <r>
      <t>(</t>
    </r>
    <r>
      <rPr>
        <sz val="20"/>
        <color theme="1"/>
        <rFont val="맑은 고딕"/>
        <family val="3"/>
        <charset val="129"/>
      </rPr>
      <t>읍면</t>
    </r>
    <r>
      <rPr>
        <sz val="20"/>
        <color theme="1"/>
        <rFont val="맑은 고딕"/>
        <family val="2"/>
        <charset val="129"/>
        <scheme val="minor"/>
      </rPr>
      <t>)</t>
    </r>
    <phoneticPr fontId="2" type="noConversion"/>
  </si>
  <si>
    <r>
      <rPr>
        <b/>
        <sz val="14"/>
        <color theme="1"/>
        <rFont val="맑은 고딕"/>
        <family val="3"/>
        <charset val="129"/>
        <scheme val="minor"/>
      </rPr>
      <t>&lt; 수요조사 시 유의사항 &gt;</t>
    </r>
    <r>
      <rPr>
        <sz val="14"/>
        <color theme="1"/>
        <rFont val="맑은 고딕"/>
        <family val="3"/>
        <charset val="129"/>
        <scheme val="minor"/>
      </rPr>
      <t xml:space="preserve">
• 사업별 부담비율 및 지원단가는 예산심사 과정에서 조정될 수 있음.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</si>
</sst>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20"/>
      <color theme="1"/>
      <name val="맑은 고딕"/>
      <family val="3"/>
      <charset val="129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11" fillId="0" borderId="14" xfId="0" applyFont="1" applyFill="1" applyBorder="1" applyAlignment="1">
      <alignment horizontal="center" vertical="center"/>
    </xf>
    <xf numFmtId="41" fontId="11" fillId="0" borderId="11" xfId="1" applyFont="1" applyFill="1" applyBorder="1" applyAlignment="1">
      <alignment horizontal="center" vertical="center" wrapText="1"/>
    </xf>
    <xf numFmtId="9" fontId="11" fillId="0" borderId="3" xfId="1" applyNumberFormat="1" applyFont="1" applyFill="1" applyBorder="1" applyAlignment="1">
      <alignment horizontal="center" vertical="center"/>
    </xf>
    <xf numFmtId="9" fontId="11" fillId="0" borderId="4" xfId="1" applyNumberFormat="1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41" fontId="11" fillId="0" borderId="12" xfId="1" applyFont="1" applyFill="1" applyBorder="1" applyAlignment="1">
      <alignment horizontal="center" vertical="center" wrapText="1"/>
    </xf>
    <xf numFmtId="9" fontId="11" fillId="0" borderId="2" xfId="1" applyNumberFormat="1" applyFont="1" applyFill="1" applyBorder="1" applyAlignment="1">
      <alignment horizontal="center" vertical="center"/>
    </xf>
    <xf numFmtId="9" fontId="11" fillId="0" borderId="5" xfId="1" applyNumberFormat="1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41" fontId="11" fillId="0" borderId="13" xfId="1" applyFont="1" applyFill="1" applyBorder="1" applyAlignment="1">
      <alignment horizontal="center" vertical="center" wrapText="1"/>
    </xf>
    <xf numFmtId="9" fontId="11" fillId="0" borderId="6" xfId="1" applyNumberFormat="1" applyFont="1" applyFill="1" applyBorder="1" applyAlignment="1">
      <alignment horizontal="center" vertical="center"/>
    </xf>
    <xf numFmtId="9" fontId="11" fillId="0" borderId="7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center" vertical="center"/>
    </xf>
    <xf numFmtId="9" fontId="11" fillId="0" borderId="24" xfId="1" applyNumberFormat="1" applyFont="1" applyFill="1" applyBorder="1" applyAlignment="1">
      <alignment horizontal="center" vertical="center"/>
    </xf>
    <xf numFmtId="41" fontId="11" fillId="0" borderId="25" xfId="1" applyFont="1" applyFill="1" applyBorder="1" applyAlignment="1">
      <alignment horizontal="center" vertical="center"/>
    </xf>
    <xf numFmtId="9" fontId="11" fillId="0" borderId="25" xfId="1" applyNumberFormat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8" fillId="3" borderId="18" xfId="1" applyNumberFormat="1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41" fontId="8" fillId="3" borderId="17" xfId="1" applyFont="1" applyFill="1" applyBorder="1" applyAlignment="1">
      <alignment horizontal="center" vertical="center"/>
    </xf>
    <xf numFmtId="41" fontId="8" fillId="3" borderId="17" xfId="1" applyFont="1" applyFill="1" applyBorder="1" applyAlignment="1">
      <alignment horizontal="right" vertical="center"/>
    </xf>
    <xf numFmtId="41" fontId="8" fillId="3" borderId="18" xfId="1" applyFont="1" applyFill="1" applyBorder="1" applyAlignment="1">
      <alignment horizontal="right" vertical="center"/>
    </xf>
    <xf numFmtId="41" fontId="8" fillId="3" borderId="20" xfId="1" applyFont="1" applyFill="1" applyBorder="1" applyAlignment="1">
      <alignment horizontal="center" vertical="center"/>
    </xf>
    <xf numFmtId="41" fontId="8" fillId="3" borderId="20" xfId="1" applyFont="1" applyFill="1" applyBorder="1" applyAlignment="1">
      <alignment horizontal="right" vertical="center"/>
    </xf>
    <xf numFmtId="41" fontId="8" fillId="3" borderId="21" xfId="1" applyFont="1" applyFill="1" applyBorder="1" applyAlignment="1">
      <alignment horizontal="center" vertical="center"/>
    </xf>
    <xf numFmtId="0" fontId="11" fillId="2" borderId="8" xfId="1" applyNumberFormat="1" applyFont="1" applyFill="1" applyBorder="1" applyAlignment="1">
      <alignment horizontal="center" vertical="center"/>
    </xf>
    <xf numFmtId="0" fontId="11" fillId="2" borderId="9" xfId="1" applyNumberFormat="1" applyFont="1" applyFill="1" applyBorder="1" applyAlignment="1">
      <alignment horizontal="center" vertical="center"/>
    </xf>
    <xf numFmtId="0" fontId="11" fillId="2" borderId="10" xfId="1" applyNumberFormat="1" applyFont="1" applyFill="1" applyBorder="1" applyAlignment="1">
      <alignment horizontal="center" vertical="center"/>
    </xf>
    <xf numFmtId="0" fontId="11" fillId="2" borderId="22" xfId="1" applyNumberFormat="1" applyFont="1" applyFill="1" applyBorder="1" applyAlignment="1">
      <alignment horizontal="center" vertical="center"/>
    </xf>
    <xf numFmtId="41" fontId="11" fillId="2" borderId="11" xfId="1" applyFont="1" applyFill="1" applyBorder="1" applyAlignment="1">
      <alignment horizontal="right" vertical="center"/>
    </xf>
    <xf numFmtId="41" fontId="11" fillId="2" borderId="12" xfId="1" applyFont="1" applyFill="1" applyBorder="1" applyAlignment="1">
      <alignment horizontal="right" vertical="center"/>
    </xf>
    <xf numFmtId="41" fontId="11" fillId="2" borderId="13" xfId="1" applyFont="1" applyFill="1" applyBorder="1" applyAlignment="1">
      <alignment horizontal="right" vertical="center"/>
    </xf>
    <xf numFmtId="41" fontId="11" fillId="2" borderId="1" xfId="1" applyFont="1" applyFill="1" applyBorder="1" applyAlignment="1">
      <alignment horizontal="right" vertical="center"/>
    </xf>
    <xf numFmtId="41" fontId="11" fillId="2" borderId="8" xfId="1" applyFont="1" applyFill="1" applyBorder="1" applyAlignment="1">
      <alignment horizontal="right" vertical="center"/>
    </xf>
    <xf numFmtId="41" fontId="11" fillId="2" borderId="9" xfId="1" applyFont="1" applyFill="1" applyBorder="1" applyAlignment="1">
      <alignment horizontal="right" vertical="center"/>
    </xf>
    <xf numFmtId="41" fontId="11" fillId="2" borderId="10" xfId="1" applyFont="1" applyFill="1" applyBorder="1" applyAlignment="1">
      <alignment horizontal="right" vertical="center"/>
    </xf>
    <xf numFmtId="41" fontId="11" fillId="2" borderId="22" xfId="1" applyFont="1" applyFill="1" applyBorder="1" applyAlignment="1">
      <alignment horizontal="right" vertical="center"/>
    </xf>
    <xf numFmtId="41" fontId="11" fillId="2" borderId="3" xfId="1" applyFont="1" applyFill="1" applyBorder="1" applyAlignment="1">
      <alignment horizontal="right" vertical="center"/>
    </xf>
    <xf numFmtId="41" fontId="11" fillId="2" borderId="2" xfId="1" applyFont="1" applyFill="1" applyBorder="1" applyAlignment="1">
      <alignment horizontal="right" vertical="center"/>
    </xf>
    <xf numFmtId="41" fontId="11" fillId="2" borderId="6" xfId="1" applyFont="1" applyFill="1" applyBorder="1" applyAlignment="1">
      <alignment horizontal="right" vertical="center"/>
    </xf>
    <xf numFmtId="41" fontId="11" fillId="2" borderId="24" xfId="1" applyFont="1" applyFill="1" applyBorder="1" applyAlignment="1">
      <alignment horizontal="right" vertical="center"/>
    </xf>
    <xf numFmtId="41" fontId="11" fillId="0" borderId="32" xfId="1" applyFont="1" applyFill="1" applyBorder="1" applyAlignment="1">
      <alignment horizontal="center" vertical="center" wrapText="1"/>
    </xf>
    <xf numFmtId="9" fontId="8" fillId="0" borderId="11" xfId="1" applyNumberFormat="1" applyFont="1" applyFill="1" applyBorder="1" applyAlignment="1">
      <alignment horizontal="center" vertical="center"/>
    </xf>
    <xf numFmtId="9" fontId="11" fillId="0" borderId="11" xfId="1" applyNumberFormat="1" applyFont="1" applyFill="1" applyBorder="1" applyAlignment="1">
      <alignment horizontal="center" vertical="center"/>
    </xf>
    <xf numFmtId="41" fontId="11" fillId="0" borderId="0" xfId="1" applyFont="1" applyFill="1" applyBorder="1" applyAlignment="1">
      <alignment horizontal="center" vertical="center" wrapText="1"/>
    </xf>
    <xf numFmtId="0" fontId="11" fillId="0" borderId="17" xfId="1" applyNumberFormat="1" applyFont="1" applyFill="1" applyBorder="1" applyAlignment="1">
      <alignment horizontal="left" vertical="center" wrapText="1"/>
    </xf>
    <xf numFmtId="0" fontId="11" fillId="0" borderId="27" xfId="1" applyNumberFormat="1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1" fillId="0" borderId="34" xfId="1" applyNumberFormat="1" applyFont="1" applyFill="1" applyBorder="1" applyAlignment="1">
      <alignment horizontal="left" vertical="center" wrapText="1"/>
    </xf>
    <xf numFmtId="0" fontId="11" fillId="0" borderId="36" xfId="1" applyNumberFormat="1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 wrapText="1"/>
    </xf>
    <xf numFmtId="9" fontId="11" fillId="0" borderId="37" xfId="1" applyNumberFormat="1" applyFont="1" applyFill="1" applyBorder="1" applyAlignment="1">
      <alignment horizontal="center" vertical="center"/>
    </xf>
    <xf numFmtId="9" fontId="11" fillId="0" borderId="27" xfId="1" applyNumberFormat="1" applyFont="1" applyFill="1" applyBorder="1" applyAlignment="1">
      <alignment horizontal="center" vertical="center"/>
    </xf>
    <xf numFmtId="0" fontId="11" fillId="0" borderId="38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 wrapText="1"/>
    </xf>
    <xf numFmtId="0" fontId="11" fillId="0" borderId="38" xfId="1" applyNumberFormat="1" applyFont="1" applyFill="1" applyBorder="1" applyAlignment="1">
      <alignment horizontal="center" vertical="center"/>
    </xf>
    <xf numFmtId="0" fontId="11" fillId="0" borderId="38" xfId="1" applyNumberFormat="1" applyFont="1" applyFill="1" applyBorder="1" applyAlignment="1">
      <alignment horizontal="left" vertical="center" wrapText="1"/>
    </xf>
    <xf numFmtId="0" fontId="11" fillId="0" borderId="40" xfId="1" applyNumberFormat="1" applyFont="1" applyFill="1" applyBorder="1" applyAlignment="1">
      <alignment horizontal="left" vertical="center" wrapText="1"/>
    </xf>
    <xf numFmtId="41" fontId="11" fillId="0" borderId="35" xfId="1" applyFont="1" applyFill="1" applyBorder="1" applyAlignment="1">
      <alignment horizontal="center" vertical="center" wrapText="1"/>
    </xf>
    <xf numFmtId="0" fontId="11" fillId="0" borderId="27" xfId="1" applyNumberFormat="1" applyFont="1" applyFill="1" applyBorder="1" applyAlignment="1">
      <alignment horizontal="center" vertical="center"/>
    </xf>
    <xf numFmtId="41" fontId="11" fillId="0" borderId="41" xfId="1" applyFont="1" applyFill="1" applyBorder="1" applyAlignment="1">
      <alignment horizontal="center" vertical="center" wrapText="1"/>
    </xf>
    <xf numFmtId="41" fontId="11" fillId="0" borderId="39" xfId="1" applyFont="1" applyFill="1" applyBorder="1" applyAlignment="1">
      <alignment horizontal="center" vertical="center"/>
    </xf>
    <xf numFmtId="41" fontId="8" fillId="0" borderId="1" xfId="1" applyFont="1" applyFill="1" applyBorder="1" applyAlignment="1">
      <alignment horizontal="center" vertical="center" wrapText="1"/>
    </xf>
    <xf numFmtId="41" fontId="11" fillId="0" borderId="37" xfId="1" applyFont="1" applyFill="1" applyBorder="1" applyAlignment="1">
      <alignment horizontal="center" vertical="center" wrapText="1"/>
    </xf>
    <xf numFmtId="41" fontId="11" fillId="0" borderId="27" xfId="1" applyFont="1" applyFill="1" applyBorder="1" applyAlignment="1">
      <alignment horizontal="center" vertical="center" wrapText="1"/>
    </xf>
    <xf numFmtId="9" fontId="11" fillId="0" borderId="37" xfId="1" applyNumberFormat="1" applyFont="1" applyFill="1" applyBorder="1" applyAlignment="1">
      <alignment horizontal="center" vertical="center"/>
    </xf>
    <xf numFmtId="9" fontId="11" fillId="0" borderId="27" xfId="1" applyNumberFormat="1" applyFont="1" applyFill="1" applyBorder="1" applyAlignment="1">
      <alignment horizontal="center" vertical="center"/>
    </xf>
    <xf numFmtId="0" fontId="9" fillId="0" borderId="3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11" xfId="1" applyNumberFormat="1" applyFont="1" applyFill="1" applyBorder="1" applyAlignment="1">
      <alignment vertical="center" wrapText="1"/>
    </xf>
    <xf numFmtId="0" fontId="11" fillId="0" borderId="12" xfId="1" applyNumberFormat="1" applyFont="1" applyFill="1" applyBorder="1" applyAlignment="1">
      <alignment vertical="center" wrapText="1"/>
    </xf>
    <xf numFmtId="0" fontId="11" fillId="0" borderId="13" xfId="1" applyNumberFormat="1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1" fillId="0" borderId="33" xfId="1" applyNumberFormat="1" applyFont="1" applyFill="1" applyBorder="1" applyAlignment="1">
      <alignment horizontal="left" vertical="center" wrapText="1"/>
    </xf>
    <xf numFmtId="0" fontId="11" fillId="0" borderId="28" xfId="1" applyNumberFormat="1" applyFont="1" applyFill="1" applyBorder="1" applyAlignment="1">
      <alignment horizontal="left" vertical="center" wrapText="1"/>
    </xf>
    <xf numFmtId="0" fontId="11" fillId="0" borderId="29" xfId="1" applyNumberFormat="1" applyFont="1" applyFill="1" applyBorder="1" applyAlignment="1">
      <alignment horizontal="left" vertical="center" wrapText="1"/>
    </xf>
    <xf numFmtId="0" fontId="8" fillId="0" borderId="11" xfId="1" applyNumberFormat="1" applyFont="1" applyFill="1" applyBorder="1" applyAlignment="1">
      <alignment horizontal="left" vertical="center" wrapText="1"/>
    </xf>
    <xf numFmtId="0" fontId="8" fillId="0" borderId="37" xfId="1" applyNumberFormat="1" applyFont="1" applyFill="1" applyBorder="1" applyAlignment="1">
      <alignment horizontal="left" vertical="center" wrapText="1"/>
    </xf>
    <xf numFmtId="0" fontId="11" fillId="0" borderId="42" xfId="1" applyNumberFormat="1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1" fillId="0" borderId="3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13"/>
  <sheetViews>
    <sheetView view="pageBreakPreview" zoomScale="70" zoomScaleNormal="85" zoomScaleSheetLayoutView="70" workbookViewId="0">
      <selection activeCell="H13" sqref="H13"/>
    </sheetView>
  </sheetViews>
  <sheetFormatPr defaultRowHeight="16.5" x14ac:dyDescent="0.3"/>
  <cols>
    <col min="1" max="1" width="6.375" customWidth="1"/>
    <col min="2" max="2" width="21.375" customWidth="1"/>
    <col min="3" max="3" width="30.125" customWidth="1"/>
    <col min="4" max="4" width="11" customWidth="1"/>
    <col min="5" max="5" width="40.75" customWidth="1"/>
    <col min="6" max="6" width="34.625" customWidth="1"/>
  </cols>
  <sheetData>
    <row r="1" spans="1:6" ht="41.25" x14ac:dyDescent="0.3">
      <c r="A1" s="84" t="s">
        <v>55</v>
      </c>
      <c r="B1" s="84"/>
      <c r="C1" s="84"/>
      <c r="D1" s="84"/>
      <c r="E1" s="84"/>
      <c r="F1" s="84"/>
    </row>
    <row r="2" spans="1:6" ht="27" thickBot="1" x14ac:dyDescent="0.35">
      <c r="A2" s="85"/>
      <c r="B2" s="85"/>
      <c r="C2" s="85"/>
      <c r="D2" s="85"/>
      <c r="E2" s="85"/>
      <c r="F2" s="85"/>
    </row>
    <row r="3" spans="1:6" s="1" customFormat="1" ht="42.75" customHeight="1" thickBot="1" x14ac:dyDescent="0.35">
      <c r="A3" s="60" t="s">
        <v>11</v>
      </c>
      <c r="B3" s="60" t="s">
        <v>0</v>
      </c>
      <c r="C3" s="61" t="s">
        <v>18</v>
      </c>
      <c r="D3" s="62" t="s">
        <v>19</v>
      </c>
      <c r="E3" s="60" t="s">
        <v>21</v>
      </c>
      <c r="F3" s="63" t="s">
        <v>22</v>
      </c>
    </row>
    <row r="4" spans="1:6" s="2" customFormat="1" ht="47.25" customHeight="1" x14ac:dyDescent="0.3">
      <c r="A4" s="89">
        <v>1</v>
      </c>
      <c r="B4" s="92" t="s">
        <v>8</v>
      </c>
      <c r="C4" s="51" t="s">
        <v>29</v>
      </c>
      <c r="D4" s="52">
        <v>0.2</v>
      </c>
      <c r="E4" s="86" t="s">
        <v>31</v>
      </c>
      <c r="F4" s="95" t="s">
        <v>40</v>
      </c>
    </row>
    <row r="5" spans="1:6" s="2" customFormat="1" ht="44.25" customHeight="1" x14ac:dyDescent="0.3">
      <c r="A5" s="90"/>
      <c r="B5" s="93"/>
      <c r="C5" s="79" t="s">
        <v>53</v>
      </c>
      <c r="D5" s="81">
        <v>0.3</v>
      </c>
      <c r="E5" s="87"/>
      <c r="F5" s="96"/>
    </row>
    <row r="6" spans="1:6" s="2" customFormat="1" ht="45" customHeight="1" thickBot="1" x14ac:dyDescent="0.35">
      <c r="A6" s="91"/>
      <c r="B6" s="94"/>
      <c r="C6" s="80"/>
      <c r="D6" s="82"/>
      <c r="E6" s="88"/>
      <c r="F6" s="97"/>
    </row>
    <row r="7" spans="1:6" s="2" customFormat="1" ht="80.25" customHeight="1" x14ac:dyDescent="0.3">
      <c r="A7" s="89">
        <v>2</v>
      </c>
      <c r="B7" s="92" t="s">
        <v>10</v>
      </c>
      <c r="C7" s="51" t="s">
        <v>47</v>
      </c>
      <c r="D7" s="53">
        <v>0.3</v>
      </c>
      <c r="E7" s="98" t="s">
        <v>52</v>
      </c>
      <c r="F7" s="95" t="s">
        <v>39</v>
      </c>
    </row>
    <row r="8" spans="1:6" s="2" customFormat="1" ht="76.5" customHeight="1" x14ac:dyDescent="0.3">
      <c r="A8" s="102"/>
      <c r="B8" s="101"/>
      <c r="C8" s="76" t="s">
        <v>48</v>
      </c>
      <c r="D8" s="67">
        <v>0.3</v>
      </c>
      <c r="E8" s="99"/>
      <c r="F8" s="100"/>
    </row>
    <row r="9" spans="1:6" s="2" customFormat="1" ht="96.75" customHeight="1" thickBot="1" x14ac:dyDescent="0.35">
      <c r="A9" s="69">
        <v>3</v>
      </c>
      <c r="B9" s="70" t="s">
        <v>9</v>
      </c>
      <c r="C9" s="77" t="s">
        <v>30</v>
      </c>
      <c r="D9" s="71" t="s">
        <v>20</v>
      </c>
      <c r="E9" s="72" t="s">
        <v>33</v>
      </c>
      <c r="F9" s="73" t="s">
        <v>49</v>
      </c>
    </row>
    <row r="10" spans="1:6" s="2" customFormat="1" ht="72" customHeight="1" thickBot="1" x14ac:dyDescent="0.35">
      <c r="A10" s="65">
        <v>4</v>
      </c>
      <c r="B10" s="66" t="s">
        <v>25</v>
      </c>
      <c r="C10" s="74" t="s">
        <v>32</v>
      </c>
      <c r="D10" s="68">
        <v>0.5</v>
      </c>
      <c r="E10" s="56" t="s">
        <v>51</v>
      </c>
      <c r="F10" s="59" t="s">
        <v>26</v>
      </c>
    </row>
    <row r="11" spans="1:6" s="2" customFormat="1" ht="72" customHeight="1" thickBot="1" x14ac:dyDescent="0.35">
      <c r="A11" s="65">
        <v>5</v>
      </c>
      <c r="B11" s="66" t="s">
        <v>35</v>
      </c>
      <c r="C11" s="74" t="s">
        <v>27</v>
      </c>
      <c r="D11" s="75" t="s">
        <v>20</v>
      </c>
      <c r="E11" s="56" t="s">
        <v>28</v>
      </c>
      <c r="F11" s="59" t="s">
        <v>50</v>
      </c>
    </row>
    <row r="12" spans="1:6" s="2" customFormat="1" ht="81.75" thickBot="1" x14ac:dyDescent="0.35">
      <c r="A12" s="65">
        <v>6</v>
      </c>
      <c r="B12" s="57" t="s">
        <v>58</v>
      </c>
      <c r="C12" s="54" t="s">
        <v>59</v>
      </c>
      <c r="D12" s="75" t="s">
        <v>20</v>
      </c>
      <c r="E12" s="55" t="s">
        <v>60</v>
      </c>
      <c r="F12" s="58" t="s">
        <v>61</v>
      </c>
    </row>
    <row r="13" spans="1:6" ht="30.75" customHeight="1" x14ac:dyDescent="0.3">
      <c r="A13" s="83" t="s">
        <v>46</v>
      </c>
      <c r="B13" s="83"/>
      <c r="C13" s="83"/>
      <c r="D13" s="83"/>
      <c r="E13" s="83"/>
      <c r="F13" s="83"/>
    </row>
  </sheetData>
  <mergeCells count="13">
    <mergeCell ref="C5:C6"/>
    <mergeCell ref="D5:D6"/>
    <mergeCell ref="A13:F13"/>
    <mergeCell ref="A1:F1"/>
    <mergeCell ref="A2:F2"/>
    <mergeCell ref="E4:E6"/>
    <mergeCell ref="A4:A6"/>
    <mergeCell ref="B4:B6"/>
    <mergeCell ref="F4:F6"/>
    <mergeCell ref="E7:E8"/>
    <mergeCell ref="F7:F8"/>
    <mergeCell ref="B7:B8"/>
    <mergeCell ref="A7:A8"/>
  </mergeCells>
  <phoneticPr fontId="2" type="noConversion"/>
  <printOptions horizontalCentered="1"/>
  <pageMargins left="0.35433070866141736" right="0.31496062992125984" top="0.74803149606299213" bottom="0.7480314960629921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8"/>
  <sheetViews>
    <sheetView tabSelected="1" view="pageBreakPreview" topLeftCell="A5" zoomScale="85" zoomScaleNormal="70" zoomScaleSheetLayoutView="85" workbookViewId="0">
      <selection activeCell="F13" sqref="F13"/>
    </sheetView>
  </sheetViews>
  <sheetFormatPr defaultRowHeight="16.5" x14ac:dyDescent="0.3"/>
  <cols>
    <col min="1" max="1" width="7.875" customWidth="1"/>
    <col min="2" max="2" width="25.625" bestFit="1" customWidth="1"/>
    <col min="3" max="3" width="7.375" bestFit="1" customWidth="1"/>
    <col min="4" max="4" width="5.25" bestFit="1" customWidth="1"/>
    <col min="5" max="5" width="36.5" bestFit="1" customWidth="1"/>
    <col min="6" max="6" width="10.875" bestFit="1" customWidth="1"/>
    <col min="7" max="7" width="11.375" bestFit="1" customWidth="1"/>
    <col min="8" max="8" width="6.5" bestFit="1" customWidth="1"/>
    <col min="9" max="9" width="11.375" bestFit="1" customWidth="1"/>
    <col min="10" max="10" width="6.5" bestFit="1" customWidth="1"/>
    <col min="11" max="11" width="10.875" bestFit="1" customWidth="1"/>
    <col min="12" max="12" width="6.5" bestFit="1" customWidth="1"/>
  </cols>
  <sheetData>
    <row r="1" spans="1:12" ht="41.25" x14ac:dyDescent="0.3">
      <c r="A1" s="84" t="s">
        <v>54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31.5" x14ac:dyDescent="0.3">
      <c r="A2" s="103" t="s">
        <v>62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ht="20.25" customHeight="1" thickBot="1" x14ac:dyDescent="0.35">
      <c r="A3" s="117" t="s">
        <v>16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s="1" customFormat="1" ht="23.25" customHeight="1" x14ac:dyDescent="0.3">
      <c r="A4" s="110" t="s">
        <v>11</v>
      </c>
      <c r="B4" s="110" t="s">
        <v>0</v>
      </c>
      <c r="C4" s="104" t="s">
        <v>1</v>
      </c>
      <c r="D4" s="113"/>
      <c r="E4" s="110" t="s">
        <v>18</v>
      </c>
      <c r="F4" s="110" t="s">
        <v>2</v>
      </c>
      <c r="G4" s="104" t="s">
        <v>37</v>
      </c>
      <c r="H4" s="105"/>
      <c r="I4" s="105"/>
      <c r="J4" s="105"/>
      <c r="K4" s="105"/>
      <c r="L4" s="106"/>
    </row>
    <row r="5" spans="1:12" s="1" customFormat="1" ht="23.25" customHeight="1" x14ac:dyDescent="0.3">
      <c r="A5" s="111"/>
      <c r="B5" s="111"/>
      <c r="C5" s="107"/>
      <c r="D5" s="114"/>
      <c r="E5" s="111"/>
      <c r="F5" s="111"/>
      <c r="G5" s="107" t="s">
        <v>3</v>
      </c>
      <c r="H5" s="108"/>
      <c r="I5" s="108" t="s">
        <v>4</v>
      </c>
      <c r="J5" s="108"/>
      <c r="K5" s="108" t="s">
        <v>5</v>
      </c>
      <c r="L5" s="109"/>
    </row>
    <row r="6" spans="1:12" s="1" customFormat="1" ht="23.25" customHeight="1" thickBot="1" x14ac:dyDescent="0.35">
      <c r="A6" s="112"/>
      <c r="B6" s="112"/>
      <c r="C6" s="115"/>
      <c r="D6" s="116"/>
      <c r="E6" s="112"/>
      <c r="F6" s="112"/>
      <c r="G6" s="22" t="s">
        <v>6</v>
      </c>
      <c r="H6" s="23" t="s">
        <v>7</v>
      </c>
      <c r="I6" s="23" t="s">
        <v>6</v>
      </c>
      <c r="J6" s="23" t="s">
        <v>7</v>
      </c>
      <c r="K6" s="23" t="s">
        <v>6</v>
      </c>
      <c r="L6" s="24" t="s">
        <v>7</v>
      </c>
    </row>
    <row r="7" spans="1:12" ht="24" customHeight="1" thickBot="1" x14ac:dyDescent="0.35">
      <c r="A7" s="25"/>
      <c r="B7" s="26" t="s">
        <v>36</v>
      </c>
      <c r="C7" s="27"/>
      <c r="D7" s="28"/>
      <c r="E7" s="29"/>
      <c r="F7" s="30"/>
      <c r="G7" s="31"/>
      <c r="H7" s="32"/>
      <c r="I7" s="33"/>
      <c r="J7" s="32"/>
      <c r="K7" s="33"/>
      <c r="L7" s="34"/>
    </row>
    <row r="8" spans="1:12" s="2" customFormat="1" ht="47.25" customHeight="1" x14ac:dyDescent="0.3">
      <c r="A8" s="89">
        <v>1</v>
      </c>
      <c r="B8" s="92" t="s">
        <v>8</v>
      </c>
      <c r="C8" s="35"/>
      <c r="D8" s="3" t="s">
        <v>12</v>
      </c>
      <c r="E8" s="4" t="s">
        <v>29</v>
      </c>
      <c r="F8" s="39"/>
      <c r="G8" s="43">
        <f>F8*0.24</f>
        <v>0</v>
      </c>
      <c r="H8" s="5">
        <v>0.24</v>
      </c>
      <c r="I8" s="47">
        <f>F8*0.56</f>
        <v>0</v>
      </c>
      <c r="J8" s="5">
        <v>0.56000000000000005</v>
      </c>
      <c r="K8" s="47">
        <f>F8*0.2</f>
        <v>0</v>
      </c>
      <c r="L8" s="6">
        <v>0.2</v>
      </c>
    </row>
    <row r="9" spans="1:12" s="2" customFormat="1" ht="60.75" customHeight="1" thickBot="1" x14ac:dyDescent="0.35">
      <c r="A9" s="90"/>
      <c r="B9" s="93"/>
      <c r="C9" s="36"/>
      <c r="D9" s="7" t="s">
        <v>12</v>
      </c>
      <c r="E9" s="8" t="s">
        <v>53</v>
      </c>
      <c r="F9" s="40"/>
      <c r="G9" s="44">
        <f>F9*0.021</f>
        <v>0</v>
      </c>
      <c r="H9" s="9">
        <v>0.21</v>
      </c>
      <c r="I9" s="48">
        <f>F9*0.49</f>
        <v>0</v>
      </c>
      <c r="J9" s="9">
        <v>0.49</v>
      </c>
      <c r="K9" s="48">
        <f>F9*0.3</f>
        <v>0</v>
      </c>
      <c r="L9" s="10">
        <v>0.3</v>
      </c>
    </row>
    <row r="10" spans="1:12" s="2" customFormat="1" ht="64.5" customHeight="1" x14ac:dyDescent="0.3">
      <c r="A10" s="89">
        <v>2</v>
      </c>
      <c r="B10" s="92" t="s">
        <v>38</v>
      </c>
      <c r="C10" s="35"/>
      <c r="D10" s="3" t="s">
        <v>41</v>
      </c>
      <c r="E10" s="4" t="s">
        <v>42</v>
      </c>
      <c r="F10" s="39"/>
      <c r="G10" s="43">
        <f>F10*0.21</f>
        <v>0</v>
      </c>
      <c r="H10" s="5">
        <v>0.21</v>
      </c>
      <c r="I10" s="47">
        <f>F10*0.49</f>
        <v>0</v>
      </c>
      <c r="J10" s="5">
        <v>0.49</v>
      </c>
      <c r="K10" s="47">
        <f>F10*0.3</f>
        <v>0</v>
      </c>
      <c r="L10" s="6">
        <v>0.3</v>
      </c>
    </row>
    <row r="11" spans="1:12" s="2" customFormat="1" ht="63" customHeight="1" thickBot="1" x14ac:dyDescent="0.35">
      <c r="A11" s="91"/>
      <c r="B11" s="94"/>
      <c r="C11" s="37"/>
      <c r="D11" s="11" t="s">
        <v>15</v>
      </c>
      <c r="E11" s="12" t="s">
        <v>43</v>
      </c>
      <c r="F11" s="41"/>
      <c r="G11" s="45">
        <f>F11*0.21</f>
        <v>0</v>
      </c>
      <c r="H11" s="13">
        <v>0.21</v>
      </c>
      <c r="I11" s="49">
        <f>F11*0.49</f>
        <v>0</v>
      </c>
      <c r="J11" s="13">
        <v>0.49</v>
      </c>
      <c r="K11" s="49">
        <f>F11*0.3</f>
        <v>0</v>
      </c>
      <c r="L11" s="14">
        <v>0.3</v>
      </c>
    </row>
    <row r="12" spans="1:12" s="2" customFormat="1" ht="47.25" customHeight="1" thickBot="1" x14ac:dyDescent="0.35">
      <c r="A12" s="15">
        <v>3</v>
      </c>
      <c r="B12" s="16" t="s">
        <v>9</v>
      </c>
      <c r="C12" s="38"/>
      <c r="D12" s="17" t="s">
        <v>13</v>
      </c>
      <c r="E12" s="18" t="s">
        <v>44</v>
      </c>
      <c r="F12" s="42"/>
      <c r="G12" s="46">
        <f>F12*0.3</f>
        <v>0</v>
      </c>
      <c r="H12" s="19">
        <v>0.3</v>
      </c>
      <c r="I12" s="50">
        <f>F12*0.7</f>
        <v>0</v>
      </c>
      <c r="J12" s="19">
        <v>0.7</v>
      </c>
      <c r="K12" s="50"/>
      <c r="L12" s="20" t="s">
        <v>17</v>
      </c>
    </row>
    <row r="13" spans="1:12" s="2" customFormat="1" ht="47.25" customHeight="1" thickBot="1" x14ac:dyDescent="0.35">
      <c r="A13" s="15">
        <v>4</v>
      </c>
      <c r="B13" s="16" t="s">
        <v>24</v>
      </c>
      <c r="C13" s="38"/>
      <c r="D13" s="17" t="s">
        <v>23</v>
      </c>
      <c r="E13" s="18" t="s">
        <v>32</v>
      </c>
      <c r="F13" s="42"/>
      <c r="G13" s="46">
        <f>F13*0.15</f>
        <v>0</v>
      </c>
      <c r="H13" s="19">
        <v>0.15</v>
      </c>
      <c r="I13" s="50">
        <f>F13*0.35</f>
        <v>0</v>
      </c>
      <c r="J13" s="19">
        <v>0.35</v>
      </c>
      <c r="K13" s="50">
        <f>F13*0.5</f>
        <v>0</v>
      </c>
      <c r="L13" s="21">
        <v>0.5</v>
      </c>
    </row>
    <row r="14" spans="1:12" s="2" customFormat="1" ht="47.25" customHeight="1" thickBot="1" x14ac:dyDescent="0.35">
      <c r="A14" s="15">
        <v>5</v>
      </c>
      <c r="B14" s="16" t="s">
        <v>34</v>
      </c>
      <c r="C14" s="38"/>
      <c r="D14" s="17" t="s">
        <v>14</v>
      </c>
      <c r="E14" s="64" t="s">
        <v>45</v>
      </c>
      <c r="F14" s="42"/>
      <c r="G14" s="46">
        <f>F14*3</f>
        <v>0</v>
      </c>
      <c r="H14" s="19">
        <v>0.3</v>
      </c>
      <c r="I14" s="50">
        <f>F14*0.7</f>
        <v>0</v>
      </c>
      <c r="J14" s="19">
        <v>0.7</v>
      </c>
      <c r="K14" s="50"/>
      <c r="L14" s="20" t="s">
        <v>17</v>
      </c>
    </row>
    <row r="15" spans="1:12" s="2" customFormat="1" ht="47.25" customHeight="1" thickBot="1" x14ac:dyDescent="0.35">
      <c r="A15" s="15">
        <v>6</v>
      </c>
      <c r="B15" s="16" t="s">
        <v>58</v>
      </c>
      <c r="C15" s="38"/>
      <c r="D15" s="17" t="s">
        <v>56</v>
      </c>
      <c r="E15" s="78" t="s">
        <v>57</v>
      </c>
      <c r="F15" s="42"/>
      <c r="G15" s="46">
        <f>F15*0.3</f>
        <v>0</v>
      </c>
      <c r="H15" s="19">
        <v>0.3</v>
      </c>
      <c r="I15" s="50">
        <f>F15*0.7</f>
        <v>0</v>
      </c>
      <c r="J15" s="19">
        <v>0.7</v>
      </c>
      <c r="K15" s="50"/>
      <c r="L15" s="20"/>
    </row>
    <row r="16" spans="1:12" ht="20.25" customHeight="1" x14ac:dyDescent="0.3">
      <c r="A16" s="119" t="s">
        <v>63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</row>
    <row r="17" spans="1:12" ht="20.25" customHeight="1" x14ac:dyDescent="0.3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</row>
    <row r="18" spans="1:12" ht="27" customHeigh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</row>
  </sheetData>
  <mergeCells count="17">
    <mergeCell ref="A8:A9"/>
    <mergeCell ref="B10:B11"/>
    <mergeCell ref="A10:A11"/>
    <mergeCell ref="A16:L18"/>
    <mergeCell ref="B8:B9"/>
    <mergeCell ref="A1:L1"/>
    <mergeCell ref="A2:L2"/>
    <mergeCell ref="G4:L4"/>
    <mergeCell ref="G5:H5"/>
    <mergeCell ref="I5:J5"/>
    <mergeCell ref="K5:L5"/>
    <mergeCell ref="B4:B6"/>
    <mergeCell ref="E4:E6"/>
    <mergeCell ref="F4:F6"/>
    <mergeCell ref="A4:A6"/>
    <mergeCell ref="C4:D6"/>
    <mergeCell ref="A3:L3"/>
  </mergeCells>
  <phoneticPr fontId="2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사업주요내용</vt:lpstr>
      <vt:lpstr>신청내역</vt:lpstr>
      <vt:lpstr>사업주요내용!Print_Area</vt:lpstr>
      <vt:lpstr>신청내역!Print_Area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2022-06-29T05:29:39Z</cp:lastPrinted>
  <dcterms:created xsi:type="dcterms:W3CDTF">2015-07-15T01:47:04Z</dcterms:created>
  <dcterms:modified xsi:type="dcterms:W3CDTF">2022-06-29T06:06:47Z</dcterms:modified>
</cp:coreProperties>
</file>