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. 업무\07. 2021년\농업관련 보조사업에 대한 문의사항 등\제출양식\"/>
    </mc:Choice>
  </mc:AlternateContent>
  <bookViews>
    <workbookView xWindow="6825" yWindow="3975" windowWidth="28035" windowHeight="10905"/>
  </bookViews>
  <sheets>
    <sheet name="단가표" sheetId="1" r:id="rId1"/>
    <sheet name="원예산업육성, 소득작목 육성" sheetId="2" r:id="rId2"/>
    <sheet name="오토팜, 스마트팜" sheetId="7" r:id="rId3"/>
  </sheets>
  <calcPr calcId="162913"/>
</workbook>
</file>

<file path=xl/calcChain.xml><?xml version="1.0" encoding="utf-8"?>
<calcChain xmlns="http://schemas.openxmlformats.org/spreadsheetml/2006/main">
  <c r="I7" i="7" l="1"/>
  <c r="J7" i="7" s="1"/>
  <c r="K7" i="7" s="1"/>
  <c r="I8" i="7"/>
  <c r="J8" i="7"/>
  <c r="K8" i="7" s="1"/>
  <c r="I9" i="7"/>
  <c r="J9" i="7" s="1"/>
  <c r="I10" i="7"/>
  <c r="J10" i="7"/>
  <c r="K10" i="7" s="1"/>
  <c r="I6" i="7"/>
  <c r="G5" i="7"/>
  <c r="B5" i="7"/>
  <c r="J6" i="7" l="1"/>
  <c r="K6" i="7" s="1"/>
  <c r="K9" i="7"/>
  <c r="I5" i="7"/>
  <c r="J5" i="7" l="1"/>
  <c r="K5" i="7"/>
  <c r="G94" i="2" l="1"/>
  <c r="H94" i="2" s="1"/>
  <c r="I94" i="2" s="1"/>
  <c r="G93" i="2"/>
  <c r="H93" i="2" s="1"/>
  <c r="I93" i="2" s="1"/>
  <c r="G92" i="2"/>
  <c r="H92" i="2" s="1"/>
  <c r="I92" i="2" s="1"/>
  <c r="G91" i="2"/>
  <c r="H91" i="2" s="1"/>
  <c r="I91" i="2" s="1"/>
  <c r="G90" i="2"/>
  <c r="H90" i="2" s="1"/>
  <c r="E89" i="2"/>
  <c r="B89" i="2"/>
  <c r="G88" i="2"/>
  <c r="G87" i="2"/>
  <c r="H87" i="2" s="1"/>
  <c r="I87" i="2" s="1"/>
  <c r="G86" i="2"/>
  <c r="G85" i="2"/>
  <c r="H85" i="2" s="1"/>
  <c r="I85" i="2" s="1"/>
  <c r="G84" i="2"/>
  <c r="E83" i="2"/>
  <c r="B83" i="2"/>
  <c r="G82" i="2"/>
  <c r="G81" i="2"/>
  <c r="H81" i="2" s="1"/>
  <c r="I81" i="2" s="1"/>
  <c r="G80" i="2"/>
  <c r="G79" i="2"/>
  <c r="H79" i="2" s="1"/>
  <c r="I79" i="2" s="1"/>
  <c r="G78" i="2"/>
  <c r="E77" i="2"/>
  <c r="B77" i="2"/>
  <c r="G76" i="2"/>
  <c r="G75" i="2"/>
  <c r="H75" i="2" s="1"/>
  <c r="I75" i="2" s="1"/>
  <c r="G74" i="2"/>
  <c r="G73" i="2"/>
  <c r="H73" i="2" s="1"/>
  <c r="I73" i="2" s="1"/>
  <c r="G72" i="2"/>
  <c r="E71" i="2"/>
  <c r="B71" i="2"/>
  <c r="G70" i="2"/>
  <c r="G69" i="2"/>
  <c r="G68" i="2"/>
  <c r="H68" i="2" s="1"/>
  <c r="G67" i="2"/>
  <c r="G66" i="2"/>
  <c r="H66" i="2" s="1"/>
  <c r="E65" i="2"/>
  <c r="B65" i="2"/>
  <c r="G58" i="2"/>
  <c r="G57" i="2"/>
  <c r="H57" i="2" s="1"/>
  <c r="I57" i="2" s="1"/>
  <c r="G56" i="2"/>
  <c r="G55" i="2"/>
  <c r="H55" i="2" s="1"/>
  <c r="I55" i="2" s="1"/>
  <c r="G54" i="2"/>
  <c r="E53" i="2"/>
  <c r="B53" i="2"/>
  <c r="G64" i="2"/>
  <c r="H64" i="2" s="1"/>
  <c r="I64" i="2" s="1"/>
  <c r="G63" i="2"/>
  <c r="G62" i="2"/>
  <c r="H62" i="2" s="1"/>
  <c r="I62" i="2" s="1"/>
  <c r="G61" i="2"/>
  <c r="G60" i="2"/>
  <c r="H60" i="2" s="1"/>
  <c r="E59" i="2"/>
  <c r="B59" i="2"/>
  <c r="G52" i="2"/>
  <c r="G51" i="2"/>
  <c r="G50" i="2"/>
  <c r="G49" i="2"/>
  <c r="G48" i="2"/>
  <c r="E47" i="2"/>
  <c r="B47" i="2"/>
  <c r="G46" i="2"/>
  <c r="G45" i="2"/>
  <c r="H45" i="2" s="1"/>
  <c r="I45" i="2" s="1"/>
  <c r="G44" i="2"/>
  <c r="G43" i="2"/>
  <c r="H43" i="2" s="1"/>
  <c r="I43" i="2" s="1"/>
  <c r="G42" i="2"/>
  <c r="G41" i="2" s="1"/>
  <c r="E41" i="2"/>
  <c r="B41" i="2"/>
  <c r="G83" i="2" l="1"/>
  <c r="I70" i="2"/>
  <c r="G47" i="2"/>
  <c r="I68" i="2"/>
  <c r="H70" i="2"/>
  <c r="G77" i="2"/>
  <c r="I66" i="2"/>
  <c r="H89" i="2"/>
  <c r="I90" i="2"/>
  <c r="I89" i="2" s="1"/>
  <c r="G89" i="2"/>
  <c r="H84" i="2"/>
  <c r="H86" i="2"/>
  <c r="I86" i="2" s="1"/>
  <c r="H88" i="2"/>
  <c r="I88" i="2" s="1"/>
  <c r="H78" i="2"/>
  <c r="H80" i="2"/>
  <c r="I80" i="2" s="1"/>
  <c r="H82" i="2"/>
  <c r="I82" i="2" s="1"/>
  <c r="I76" i="2"/>
  <c r="H72" i="2"/>
  <c r="I72" i="2" s="1"/>
  <c r="H74" i="2"/>
  <c r="I74" i="2" s="1"/>
  <c r="H76" i="2"/>
  <c r="G71" i="2"/>
  <c r="H67" i="2"/>
  <c r="H69" i="2"/>
  <c r="I69" i="2" s="1"/>
  <c r="G65" i="2"/>
  <c r="G53" i="2"/>
  <c r="H54" i="2"/>
  <c r="H56" i="2"/>
  <c r="I56" i="2" s="1"/>
  <c r="H58" i="2"/>
  <c r="I58" i="2" s="1"/>
  <c r="H61" i="2"/>
  <c r="H59" i="2" s="1"/>
  <c r="I63" i="2"/>
  <c r="G59" i="2"/>
  <c r="H63" i="2"/>
  <c r="I60" i="2"/>
  <c r="H50" i="2"/>
  <c r="I50" i="2" s="1"/>
  <c r="H52" i="2"/>
  <c r="I52" i="2" s="1"/>
  <c r="H49" i="2"/>
  <c r="I49" i="2" s="1"/>
  <c r="H51" i="2"/>
  <c r="I51" i="2" s="1"/>
  <c r="H48" i="2"/>
  <c r="H42" i="2"/>
  <c r="H44" i="2"/>
  <c r="I44" i="2" s="1"/>
  <c r="H46" i="2"/>
  <c r="I46" i="2" s="1"/>
  <c r="H83" i="2" l="1"/>
  <c r="I84" i="2"/>
  <c r="I83" i="2" s="1"/>
  <c r="H77" i="2"/>
  <c r="I78" i="2"/>
  <c r="I77" i="2" s="1"/>
  <c r="I71" i="2"/>
  <c r="H71" i="2"/>
  <c r="H65" i="2"/>
  <c r="I67" i="2"/>
  <c r="I65" i="2" s="1"/>
  <c r="H53" i="2"/>
  <c r="I54" i="2"/>
  <c r="I53" i="2" s="1"/>
  <c r="I61" i="2"/>
  <c r="I59" i="2" s="1"/>
  <c r="H47" i="2"/>
  <c r="I48" i="2"/>
  <c r="I47" i="2" s="1"/>
  <c r="H41" i="2"/>
  <c r="I42" i="2"/>
  <c r="I41" i="2" s="1"/>
  <c r="G22" i="2" l="1"/>
  <c r="G21" i="2"/>
  <c r="H21" i="2" s="1"/>
  <c r="I21" i="2" s="1"/>
  <c r="G20" i="2"/>
  <c r="G19" i="2"/>
  <c r="H19" i="2" s="1"/>
  <c r="I19" i="2" s="1"/>
  <c r="G18" i="2"/>
  <c r="E17" i="2"/>
  <c r="B17" i="2"/>
  <c r="G16" i="2"/>
  <c r="G15" i="2"/>
  <c r="G14" i="2"/>
  <c r="G13" i="2"/>
  <c r="G12" i="2"/>
  <c r="H12" i="2" s="1"/>
  <c r="E11" i="2"/>
  <c r="B11" i="2"/>
  <c r="G10" i="2"/>
  <c r="H10" i="2" s="1"/>
  <c r="I10" i="2" s="1"/>
  <c r="G9" i="2"/>
  <c r="G8" i="2"/>
  <c r="H8" i="2" s="1"/>
  <c r="I8" i="2" s="1"/>
  <c r="G7" i="2"/>
  <c r="H7" i="2" s="1"/>
  <c r="G6" i="2"/>
  <c r="H6" i="2" s="1"/>
  <c r="E5" i="2"/>
  <c r="B5" i="2"/>
  <c r="G40" i="2"/>
  <c r="G39" i="2"/>
  <c r="H39" i="2" s="1"/>
  <c r="I39" i="2" s="1"/>
  <c r="G38" i="2"/>
  <c r="G37" i="2"/>
  <c r="H37" i="2" s="1"/>
  <c r="I37" i="2" s="1"/>
  <c r="G36" i="2"/>
  <c r="E35" i="2"/>
  <c r="B35" i="2"/>
  <c r="G34" i="2"/>
  <c r="G33" i="2"/>
  <c r="H33" i="2" s="1"/>
  <c r="I33" i="2" s="1"/>
  <c r="G32" i="2"/>
  <c r="G31" i="2"/>
  <c r="H31" i="2" s="1"/>
  <c r="I31" i="2" s="1"/>
  <c r="G30" i="2"/>
  <c r="E29" i="2"/>
  <c r="B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E23" i="2"/>
  <c r="B23" i="2"/>
  <c r="G5" i="2" l="1"/>
  <c r="G29" i="2"/>
  <c r="G35" i="2"/>
  <c r="I6" i="2"/>
  <c r="H14" i="2"/>
  <c r="I14" i="2" s="1"/>
  <c r="H16" i="2"/>
  <c r="I16" i="2" s="1"/>
  <c r="H9" i="2"/>
  <c r="I9" i="2" s="1"/>
  <c r="I12" i="2"/>
  <c r="I7" i="2"/>
  <c r="G11" i="2"/>
  <c r="H18" i="2"/>
  <c r="H20" i="2"/>
  <c r="I20" i="2" s="1"/>
  <c r="H22" i="2"/>
  <c r="I22" i="2" s="1"/>
  <c r="H13" i="2"/>
  <c r="I13" i="2" s="1"/>
  <c r="H15" i="2"/>
  <c r="I15" i="2" s="1"/>
  <c r="G17" i="2"/>
  <c r="H36" i="2"/>
  <c r="H38" i="2"/>
  <c r="I38" i="2" s="1"/>
  <c r="H40" i="2"/>
  <c r="I40" i="2" s="1"/>
  <c r="H30" i="2"/>
  <c r="H32" i="2"/>
  <c r="I32" i="2" s="1"/>
  <c r="H34" i="2"/>
  <c r="I34" i="2" s="1"/>
  <c r="G23" i="2"/>
  <c r="H23" i="2"/>
  <c r="I24" i="2"/>
  <c r="H5" i="2" l="1"/>
  <c r="H29" i="2"/>
  <c r="H35" i="2"/>
  <c r="H17" i="2"/>
  <c r="I5" i="2"/>
  <c r="H11" i="2"/>
  <c r="I18" i="2"/>
  <c r="I17" i="2" s="1"/>
  <c r="I11" i="2"/>
  <c r="I36" i="2"/>
  <c r="I35" i="2" s="1"/>
  <c r="I30" i="2"/>
  <c r="I29" i="2" s="1"/>
  <c r="I23" i="2"/>
</calcChain>
</file>

<file path=xl/sharedStrings.xml><?xml version="1.0" encoding="utf-8"?>
<sst xmlns="http://schemas.openxmlformats.org/spreadsheetml/2006/main" count="189" uniqueCount="94">
  <si>
    <t>㎡</t>
  </si>
  <si>
    <t>비가림하우스</t>
  </si>
  <si>
    <t>동</t>
  </si>
  <si>
    <t>노후파이프 교체</t>
  </si>
  <si>
    <t>개</t>
  </si>
  <si>
    <t>대</t>
  </si>
  <si>
    <t>컨트롤박스 별도지원</t>
  </si>
  <si>
    <t>무인방제기</t>
  </si>
  <si>
    <t>점적관수</t>
  </si>
  <si>
    <t>환풍기</t>
  </si>
  <si>
    <t>이동식 저온저장고</t>
  </si>
  <si>
    <t>스프링클러</t>
  </si>
  <si>
    <t>제초용 매트</t>
  </si>
  <si>
    <t>비닐피복기</t>
  </si>
  <si>
    <t>생분해성 필름</t>
  </si>
  <si>
    <t>동력살분무기</t>
  </si>
  <si>
    <t>자동농약호스릴</t>
  </si>
  <si>
    <t>마늘건가시설</t>
  </si>
  <si>
    <t>보광시설</t>
  </si>
  <si>
    <t>컨트롤 박스</t>
  </si>
  <si>
    <t>식</t>
  </si>
  <si>
    <t>보조사업 지원단가</t>
    <phoneticPr fontId="1" type="noConversion"/>
  </si>
  <si>
    <t>22 이하</t>
  </si>
  <si>
    <t>2,300 이하</t>
  </si>
  <si>
    <t>10 이하</t>
  </si>
  <si>
    <t>800 이하</t>
  </si>
  <si>
    <t>내부공기순환팬(컨트롤박스 미포함)</t>
  </si>
  <si>
    <t>140 이하</t>
  </si>
  <si>
    <t>4,000 이하</t>
  </si>
  <si>
    <t>관수·관비시설</t>
  </si>
  <si>
    <t>1 이하</t>
  </si>
  <si>
    <t>20 이하</t>
  </si>
  <si>
    <t>500 이하</t>
  </si>
  <si>
    <t>2,000 이하</t>
  </si>
  <si>
    <t>30 이하</t>
  </si>
  <si>
    <t>120 이하</t>
  </si>
  <si>
    <t>8 이하</t>
  </si>
  <si>
    <t>구분</t>
    <phoneticPr fontId="1" type="noConversion"/>
  </si>
  <si>
    <t>단위</t>
    <phoneticPr fontId="1" type="noConversion"/>
  </si>
  <si>
    <t>단가(천원)</t>
    <phoneticPr fontId="1" type="noConversion"/>
  </si>
  <si>
    <t>비고</t>
    <phoneticPr fontId="1" type="noConversion"/>
  </si>
  <si>
    <t>보행형제초기, 보행전동운반차</t>
    <phoneticPr fontId="1" type="noConversion"/>
  </si>
  <si>
    <t>계</t>
  </si>
  <si>
    <t>사업명</t>
    <phoneticPr fontId="1" type="noConversion"/>
  </si>
  <si>
    <t>신청량</t>
    <phoneticPr fontId="1" type="noConversion"/>
  </si>
  <si>
    <t>성명</t>
    <phoneticPr fontId="1" type="noConversion"/>
  </si>
  <si>
    <t>주소</t>
    <phoneticPr fontId="1" type="noConversion"/>
  </si>
  <si>
    <t>재배품목</t>
    <phoneticPr fontId="1" type="noConversion"/>
  </si>
  <si>
    <t>비고</t>
    <phoneticPr fontId="1" type="noConversion"/>
  </si>
  <si>
    <t>사  업  비(천원)</t>
    <phoneticPr fontId="1" type="noConversion"/>
  </si>
  <si>
    <t>보조</t>
    <phoneticPr fontId="1" type="noConversion"/>
  </si>
  <si>
    <t>자부담</t>
    <phoneticPr fontId="1" type="noConversion"/>
  </si>
  <si>
    <t>홍길동</t>
    <phoneticPr fontId="1" type="noConversion"/>
  </si>
  <si>
    <t>충효로 111</t>
    <phoneticPr fontId="1" type="noConversion"/>
  </si>
  <si>
    <t>고추</t>
    <phoneticPr fontId="1" type="noConversion"/>
  </si>
  <si>
    <t>소계</t>
    <phoneticPr fontId="1" type="noConversion"/>
  </si>
  <si>
    <t>단가
(천원)</t>
    <phoneticPr fontId="1" type="noConversion"/>
  </si>
  <si>
    <t>비가림하우스
(동)</t>
    <phoneticPr fontId="1" type="noConversion"/>
  </si>
  <si>
    <t>노후하우스 파이프 교체
(개)</t>
    <phoneticPr fontId="1" type="noConversion"/>
  </si>
  <si>
    <t>자동개폐기
(동)</t>
    <phoneticPr fontId="1" type="noConversion"/>
  </si>
  <si>
    <t>내부공기순환팬
(개)</t>
    <phoneticPr fontId="1" type="noConversion"/>
  </si>
  <si>
    <t>이동식저온저장고
(동)</t>
    <phoneticPr fontId="1" type="noConversion"/>
  </si>
  <si>
    <t>점적관수
(㎡)</t>
    <phoneticPr fontId="1" type="noConversion"/>
  </si>
  <si>
    <t>스프링클러
(㎡)</t>
    <phoneticPr fontId="1" type="noConversion"/>
  </si>
  <si>
    <t>장기성PO필름
(㎡)</t>
    <phoneticPr fontId="1" type="noConversion"/>
  </si>
  <si>
    <t>생분해성 필름
(㎡)</t>
    <phoneticPr fontId="1" type="noConversion"/>
  </si>
  <si>
    <t>비닐피복기
(대)</t>
    <phoneticPr fontId="1" type="noConversion"/>
  </si>
  <si>
    <t>자동농약호스릴
(대)</t>
    <phoneticPr fontId="1" type="noConversion"/>
  </si>
  <si>
    <t>동력살분무기
(대)</t>
    <phoneticPr fontId="1" type="noConversion"/>
  </si>
  <si>
    <t>보행형제초기
(대)</t>
    <phoneticPr fontId="1" type="noConversion"/>
  </si>
  <si>
    <t>보행전동운반차
(대)</t>
    <phoneticPr fontId="1" type="noConversion"/>
  </si>
  <si>
    <t>마늘건가시설
(㎡)</t>
    <phoneticPr fontId="1" type="noConversion"/>
  </si>
  <si>
    <t>오토팜, 스마트팜
(동)</t>
    <phoneticPr fontId="1" type="noConversion"/>
  </si>
  <si>
    <t>재배대상지 주소</t>
    <phoneticPr fontId="1" type="noConversion"/>
  </si>
  <si>
    <t>시설원예 면적
(㎡)</t>
    <phoneticPr fontId="1" type="noConversion"/>
  </si>
  <si>
    <t>대심리 111</t>
    <phoneticPr fontId="1" type="noConversion"/>
  </si>
  <si>
    <t>단동하우스설치(내재해형)</t>
    <phoneticPr fontId="1" type="noConversion"/>
  </si>
  <si>
    <t>고설재배시설</t>
    <phoneticPr fontId="1" type="noConversion"/>
  </si>
  <si>
    <t>농가형 저온저장고</t>
    <phoneticPr fontId="1" type="noConversion"/>
  </si>
  <si>
    <t>100㎡</t>
    <phoneticPr fontId="1" type="noConversion"/>
  </si>
  <si>
    <t>10㎡</t>
    <phoneticPr fontId="1" type="noConversion"/>
  </si>
  <si>
    <t>2,000 이하</t>
    <phoneticPr fontId="1" type="noConversion"/>
  </si>
  <si>
    <t>1,300 이하</t>
    <phoneticPr fontId="1" type="noConversion"/>
  </si>
  <si>
    <t>PO장기성필름</t>
    <phoneticPr fontId="1" type="noConversion"/>
  </si>
  <si>
    <t>3이하</t>
    <phoneticPr fontId="1" type="noConversion"/>
  </si>
  <si>
    <t>2021년 원예산업육성 지원</t>
    <phoneticPr fontId="1" type="noConversion"/>
  </si>
  <si>
    <t>2021년 원예산업, 소득작목육성 지원</t>
    <phoneticPr fontId="1" type="noConversion"/>
  </si>
  <si>
    <t>솜이불필름</t>
    <phoneticPr fontId="1" type="noConversion"/>
  </si>
  <si>
    <t>롤</t>
    <phoneticPr fontId="1" type="noConversion"/>
  </si>
  <si>
    <t>160이하</t>
    <phoneticPr fontId="1" type="noConversion"/>
  </si>
  <si>
    <t>보조</t>
    <phoneticPr fontId="1" type="noConversion"/>
  </si>
  <si>
    <t>0.12 이하</t>
    <phoneticPr fontId="1" type="noConversion"/>
  </si>
  <si>
    <t>자동개폐기</t>
    <phoneticPr fontId="1" type="noConversion"/>
  </si>
  <si>
    <t>전략,육성품목(7종) 이외 품목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</si>
</sst>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20"/>
      <color theme="1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sz val="12"/>
      <name val="나눔고딕"/>
      <family val="3"/>
      <charset val="129"/>
    </font>
    <font>
      <b/>
      <sz val="12"/>
      <color theme="0"/>
      <name val="나눔고딕"/>
      <family val="3"/>
      <charset val="129"/>
    </font>
    <font>
      <sz val="12"/>
      <color rgb="FF000000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1" fontId="7" fillId="3" borderId="0" xfId="0" applyNumberFormat="1" applyFont="1" applyFill="1">
      <alignment vertical="center"/>
    </xf>
    <xf numFmtId="0" fontId="7" fillId="3" borderId="0" xfId="0" applyFont="1" applyFill="1">
      <alignment vertical="center"/>
    </xf>
    <xf numFmtId="0" fontId="10" fillId="3" borderId="0" xfId="0" applyFont="1" applyFill="1">
      <alignment vertical="center"/>
    </xf>
    <xf numFmtId="41" fontId="11" fillId="2" borderId="9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1" fontId="8" fillId="4" borderId="1" xfId="1" applyFont="1" applyFill="1" applyBorder="1" applyAlignment="1">
      <alignment horizontal="center" vertical="center"/>
    </xf>
    <xf numFmtId="41" fontId="8" fillId="4" borderId="1" xfId="1" applyFont="1" applyFill="1" applyBorder="1" applyAlignment="1">
      <alignment horizontal="center" vertical="center" shrinkToFit="1"/>
    </xf>
    <xf numFmtId="176" fontId="10" fillId="3" borderId="1" xfId="1" applyNumberFormat="1" applyFont="1" applyFill="1" applyBorder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41" fontId="11" fillId="2" borderId="7" xfId="1" applyFont="1" applyFill="1" applyBorder="1" applyAlignment="1">
      <alignment horizontal="center" vertical="center"/>
    </xf>
    <xf numFmtId="41" fontId="11" fillId="2" borderId="10" xfId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/>
    </xf>
    <xf numFmtId="41" fontId="11" fillId="2" borderId="6" xfId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E27"/>
  <sheetViews>
    <sheetView tabSelected="1" zoomScale="85" zoomScaleNormal="85" workbookViewId="0">
      <selection activeCell="D7" sqref="D7"/>
    </sheetView>
  </sheetViews>
  <sheetFormatPr defaultRowHeight="13.5"/>
  <cols>
    <col min="1" max="1" width="39.125" style="1" bestFit="1" customWidth="1"/>
    <col min="2" max="2" width="9.375" style="1" customWidth="1"/>
    <col min="3" max="3" width="14.5" style="1" customWidth="1"/>
    <col min="4" max="4" width="13" style="1" customWidth="1"/>
    <col min="5" max="5" width="30.375" style="1" customWidth="1"/>
    <col min="6" max="16384" width="9" style="1"/>
  </cols>
  <sheetData>
    <row r="1" spans="1:5" ht="30.75" customHeight="1">
      <c r="A1" s="28" t="s">
        <v>21</v>
      </c>
      <c r="B1" s="28"/>
      <c r="C1" s="28"/>
      <c r="D1" s="28"/>
      <c r="E1" s="28"/>
    </row>
    <row r="2" spans="1:5" ht="14.25" customHeight="1">
      <c r="A2" s="2"/>
      <c r="B2" s="2"/>
      <c r="C2" s="2"/>
      <c r="D2" s="2"/>
      <c r="E2" s="2"/>
    </row>
    <row r="3" spans="1:5" ht="30" customHeight="1">
      <c r="A3" s="23" t="s">
        <v>37</v>
      </c>
      <c r="B3" s="24" t="s">
        <v>38</v>
      </c>
      <c r="C3" s="24" t="s">
        <v>39</v>
      </c>
      <c r="D3" s="26" t="s">
        <v>90</v>
      </c>
      <c r="E3" s="25" t="s">
        <v>40</v>
      </c>
    </row>
    <row r="4" spans="1:5" ht="30" customHeight="1">
      <c r="A4" s="22" t="s">
        <v>76</v>
      </c>
      <c r="B4" s="22" t="s">
        <v>0</v>
      </c>
      <c r="C4" s="22" t="s">
        <v>22</v>
      </c>
      <c r="D4" s="27">
        <v>0.5</v>
      </c>
      <c r="E4" s="22" t="s">
        <v>93</v>
      </c>
    </row>
    <row r="5" spans="1:5" ht="30" customHeight="1">
      <c r="A5" s="22" t="s">
        <v>1</v>
      </c>
      <c r="B5" s="22" t="s">
        <v>2</v>
      </c>
      <c r="C5" s="22" t="s">
        <v>23</v>
      </c>
      <c r="D5" s="27">
        <v>0.5</v>
      </c>
      <c r="E5" s="22"/>
    </row>
    <row r="6" spans="1:5" ht="30" customHeight="1">
      <c r="A6" s="22" t="s">
        <v>3</v>
      </c>
      <c r="B6" s="22" t="s">
        <v>4</v>
      </c>
      <c r="C6" s="22" t="s">
        <v>24</v>
      </c>
      <c r="D6" s="27">
        <v>0.5</v>
      </c>
      <c r="E6" s="22"/>
    </row>
    <row r="7" spans="1:5" ht="30" customHeight="1">
      <c r="A7" s="22" t="s">
        <v>92</v>
      </c>
      <c r="B7" s="22" t="s">
        <v>2</v>
      </c>
      <c r="C7" s="22" t="s">
        <v>25</v>
      </c>
      <c r="D7" s="27">
        <v>0.5</v>
      </c>
      <c r="E7" s="22"/>
    </row>
    <row r="8" spans="1:5" ht="30" customHeight="1">
      <c r="A8" s="22" t="s">
        <v>26</v>
      </c>
      <c r="B8" s="22" t="s">
        <v>5</v>
      </c>
      <c r="C8" s="22" t="s">
        <v>27</v>
      </c>
      <c r="D8" s="27">
        <v>0.5</v>
      </c>
      <c r="E8" s="22" t="s">
        <v>6</v>
      </c>
    </row>
    <row r="9" spans="1:5" ht="30" customHeight="1">
      <c r="A9" s="22" t="s">
        <v>7</v>
      </c>
      <c r="B9" s="22" t="s">
        <v>5</v>
      </c>
      <c r="C9" s="22" t="s">
        <v>28</v>
      </c>
      <c r="D9" s="27">
        <v>0.5</v>
      </c>
      <c r="E9" s="22"/>
    </row>
    <row r="10" spans="1:5" ht="30" customHeight="1">
      <c r="A10" s="22" t="s">
        <v>29</v>
      </c>
      <c r="B10" s="22" t="s">
        <v>0</v>
      </c>
      <c r="C10" s="22" t="s">
        <v>30</v>
      </c>
      <c r="D10" s="27">
        <v>0.5</v>
      </c>
      <c r="E10" s="22"/>
    </row>
    <row r="11" spans="1:5" ht="30" customHeight="1">
      <c r="A11" s="22" t="s">
        <v>8</v>
      </c>
      <c r="B11" s="22" t="s">
        <v>0</v>
      </c>
      <c r="C11" s="22" t="s">
        <v>30</v>
      </c>
      <c r="D11" s="27">
        <v>0.5</v>
      </c>
      <c r="E11" s="22"/>
    </row>
    <row r="12" spans="1:5" ht="30" customHeight="1">
      <c r="A12" s="22" t="s">
        <v>9</v>
      </c>
      <c r="B12" s="22" t="s">
        <v>5</v>
      </c>
      <c r="C12" s="22" t="s">
        <v>31</v>
      </c>
      <c r="D12" s="27">
        <v>0.5</v>
      </c>
      <c r="E12" s="22"/>
    </row>
    <row r="13" spans="1:5" ht="30" customHeight="1">
      <c r="A13" s="22" t="s">
        <v>10</v>
      </c>
      <c r="B13" s="22" t="s">
        <v>0</v>
      </c>
      <c r="C13" s="22" t="s">
        <v>32</v>
      </c>
      <c r="D13" s="27">
        <v>0.5</v>
      </c>
      <c r="E13" s="22" t="s">
        <v>80</v>
      </c>
    </row>
    <row r="14" spans="1:5" ht="30" customHeight="1">
      <c r="A14" s="22" t="s">
        <v>78</v>
      </c>
      <c r="B14" s="22" t="s">
        <v>0</v>
      </c>
      <c r="C14" s="22" t="s">
        <v>32</v>
      </c>
      <c r="D14" s="27">
        <v>0.5</v>
      </c>
      <c r="E14" s="22" t="s">
        <v>79</v>
      </c>
    </row>
    <row r="15" spans="1:5" ht="30" customHeight="1">
      <c r="A15" s="22" t="s">
        <v>11</v>
      </c>
      <c r="B15" s="22" t="s">
        <v>0</v>
      </c>
      <c r="C15" s="22" t="s">
        <v>30</v>
      </c>
      <c r="D15" s="27">
        <v>0.5</v>
      </c>
      <c r="E15" s="22"/>
    </row>
    <row r="16" spans="1:5" ht="30" customHeight="1">
      <c r="A16" s="22" t="s">
        <v>12</v>
      </c>
      <c r="B16" s="22" t="s">
        <v>0</v>
      </c>
      <c r="C16" s="22" t="s">
        <v>30</v>
      </c>
      <c r="D16" s="27">
        <v>0.5</v>
      </c>
      <c r="E16" s="22"/>
    </row>
    <row r="17" spans="1:5" ht="30" customHeight="1">
      <c r="A17" s="22" t="s">
        <v>13</v>
      </c>
      <c r="B17" s="22" t="s">
        <v>5</v>
      </c>
      <c r="C17" s="22" t="s">
        <v>33</v>
      </c>
      <c r="D17" s="27">
        <v>0.5</v>
      </c>
      <c r="E17" s="22"/>
    </row>
    <row r="18" spans="1:5" ht="30" customHeight="1">
      <c r="A18" s="22" t="s">
        <v>77</v>
      </c>
      <c r="B18" s="22" t="s">
        <v>0</v>
      </c>
      <c r="C18" s="22" t="s">
        <v>34</v>
      </c>
      <c r="D18" s="27">
        <v>0.5</v>
      </c>
      <c r="E18" s="22"/>
    </row>
    <row r="19" spans="1:5" ht="30" customHeight="1">
      <c r="A19" s="22" t="s">
        <v>15</v>
      </c>
      <c r="B19" s="22" t="s">
        <v>5</v>
      </c>
      <c r="C19" s="22" t="s">
        <v>82</v>
      </c>
      <c r="D19" s="27">
        <v>0.5</v>
      </c>
      <c r="E19" s="22"/>
    </row>
    <row r="20" spans="1:5" ht="30" customHeight="1">
      <c r="A20" s="22" t="s">
        <v>16</v>
      </c>
      <c r="B20" s="22" t="s">
        <v>5</v>
      </c>
      <c r="C20" s="22" t="s">
        <v>81</v>
      </c>
      <c r="D20" s="27">
        <v>0.5</v>
      </c>
      <c r="E20" s="22"/>
    </row>
    <row r="21" spans="1:5" ht="30" customHeight="1">
      <c r="A21" s="22" t="s">
        <v>41</v>
      </c>
      <c r="B21" s="22" t="s">
        <v>5</v>
      </c>
      <c r="C21" s="22" t="s">
        <v>28</v>
      </c>
      <c r="D21" s="27">
        <v>0.5</v>
      </c>
      <c r="E21" s="22"/>
    </row>
    <row r="22" spans="1:5" ht="30" customHeight="1">
      <c r="A22" s="22" t="s">
        <v>83</v>
      </c>
      <c r="B22" s="22" t="s">
        <v>0</v>
      </c>
      <c r="C22" s="22" t="s">
        <v>84</v>
      </c>
      <c r="D22" s="27">
        <v>0.5</v>
      </c>
      <c r="E22" s="22"/>
    </row>
    <row r="23" spans="1:5" ht="30" customHeight="1">
      <c r="A23" s="22" t="s">
        <v>14</v>
      </c>
      <c r="B23" s="22" t="s">
        <v>0</v>
      </c>
      <c r="C23" s="22" t="s">
        <v>91</v>
      </c>
      <c r="D23" s="27">
        <v>0.5</v>
      </c>
      <c r="E23" s="22"/>
    </row>
    <row r="24" spans="1:5" ht="30" customHeight="1">
      <c r="A24" s="22" t="s">
        <v>87</v>
      </c>
      <c r="B24" s="22" t="s">
        <v>88</v>
      </c>
      <c r="C24" s="22" t="s">
        <v>89</v>
      </c>
      <c r="D24" s="27">
        <v>0.5</v>
      </c>
      <c r="E24" s="22"/>
    </row>
    <row r="25" spans="1:5" ht="30" customHeight="1">
      <c r="A25" s="22" t="s">
        <v>17</v>
      </c>
      <c r="B25" s="22" t="s">
        <v>0</v>
      </c>
      <c r="C25" s="22" t="s">
        <v>35</v>
      </c>
      <c r="D25" s="27">
        <v>0.5</v>
      </c>
      <c r="E25" s="22"/>
    </row>
    <row r="26" spans="1:5" ht="30" customHeight="1">
      <c r="A26" s="22" t="s">
        <v>18</v>
      </c>
      <c r="B26" s="22" t="s">
        <v>0</v>
      </c>
      <c r="C26" s="22" t="s">
        <v>36</v>
      </c>
      <c r="D26" s="27">
        <v>0.5</v>
      </c>
      <c r="E26" s="22"/>
    </row>
    <row r="27" spans="1:5" ht="30" customHeight="1">
      <c r="A27" s="22" t="s">
        <v>19</v>
      </c>
      <c r="B27" s="22" t="s">
        <v>20</v>
      </c>
      <c r="C27" s="22" t="s">
        <v>25</v>
      </c>
      <c r="D27" s="27">
        <v>0.5</v>
      </c>
      <c r="E27" s="2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390"/>
  <sheetViews>
    <sheetView topLeftCell="A4" zoomScale="70" zoomScaleNormal="70" workbookViewId="0">
      <selection activeCell="H56" sqref="H56"/>
    </sheetView>
  </sheetViews>
  <sheetFormatPr defaultRowHeight="14.25"/>
  <cols>
    <col min="1" max="1" width="19.5" style="3" bestFit="1" customWidth="1"/>
    <col min="2" max="2" width="9.25" style="3" customWidth="1"/>
    <col min="3" max="3" width="14.125" style="3" customWidth="1"/>
    <col min="4" max="4" width="9.25" style="3" bestFit="1" customWidth="1"/>
    <col min="5" max="5" width="10.375" style="3" customWidth="1"/>
    <col min="6" max="6" width="12.625" style="3" bestFit="1" customWidth="1"/>
    <col min="7" max="7" width="15.875" style="3" bestFit="1" customWidth="1"/>
    <col min="8" max="8" width="13.375" style="3" bestFit="1" customWidth="1"/>
    <col min="9" max="9" width="15.5" style="3" bestFit="1" customWidth="1"/>
    <col min="10" max="10" width="9.75" style="3" bestFit="1" customWidth="1"/>
    <col min="11" max="16384" width="9" style="3"/>
  </cols>
  <sheetData>
    <row r="1" spans="1:11" ht="45" customHeight="1">
      <c r="A1" s="28" t="s">
        <v>86</v>
      </c>
      <c r="B1" s="28"/>
      <c r="C1" s="28"/>
      <c r="D1" s="28"/>
      <c r="E1" s="28"/>
      <c r="F1" s="28"/>
      <c r="G1" s="28"/>
      <c r="H1" s="28"/>
      <c r="I1" s="28"/>
      <c r="J1" s="28"/>
    </row>
    <row r="3" spans="1:11" ht="20.100000000000001" customHeight="1">
      <c r="A3" s="43" t="s">
        <v>43</v>
      </c>
      <c r="B3" s="34" t="s">
        <v>45</v>
      </c>
      <c r="C3" s="36" t="s">
        <v>46</v>
      </c>
      <c r="D3" s="36" t="s">
        <v>47</v>
      </c>
      <c r="E3" s="43" t="s">
        <v>44</v>
      </c>
      <c r="F3" s="40" t="s">
        <v>56</v>
      </c>
      <c r="G3" s="42" t="s">
        <v>49</v>
      </c>
      <c r="H3" s="42"/>
      <c r="I3" s="42"/>
      <c r="J3" s="38" t="s">
        <v>48</v>
      </c>
    </row>
    <row r="4" spans="1:11" ht="20.100000000000001" customHeight="1">
      <c r="A4" s="41"/>
      <c r="B4" s="35"/>
      <c r="C4" s="37"/>
      <c r="D4" s="37"/>
      <c r="E4" s="41"/>
      <c r="F4" s="41"/>
      <c r="G4" s="7" t="s">
        <v>42</v>
      </c>
      <c r="H4" s="7" t="s">
        <v>50</v>
      </c>
      <c r="I4" s="7" t="s">
        <v>51</v>
      </c>
      <c r="J4" s="39"/>
    </row>
    <row r="5" spans="1:11" s="5" customFormat="1" ht="20.100000000000001" customHeight="1">
      <c r="A5" s="15" t="s">
        <v>55</v>
      </c>
      <c r="B5" s="16">
        <f>COUNTA(B6:B10)</f>
        <v>1</v>
      </c>
      <c r="C5" s="16"/>
      <c r="D5" s="16"/>
      <c r="E5" s="15">
        <f>SUM(E6:E10)</f>
        <v>2</v>
      </c>
      <c r="F5" s="17"/>
      <c r="G5" s="17">
        <f>SUM(G6:G10)</f>
        <v>4600</v>
      </c>
      <c r="H5" s="17">
        <f>SUM(H6:H10)</f>
        <v>2300</v>
      </c>
      <c r="I5" s="17">
        <f>SUM(I6:I10)</f>
        <v>2300</v>
      </c>
      <c r="J5" s="18"/>
      <c r="K5" s="4"/>
    </row>
    <row r="6" spans="1:11" s="5" customFormat="1" ht="20.100000000000001" customHeight="1">
      <c r="A6" s="29" t="s">
        <v>57</v>
      </c>
      <c r="B6" s="8" t="s">
        <v>52</v>
      </c>
      <c r="C6" s="8" t="s">
        <v>53</v>
      </c>
      <c r="D6" s="8" t="s">
        <v>54</v>
      </c>
      <c r="E6" s="11">
        <v>2</v>
      </c>
      <c r="F6" s="11">
        <v>2300</v>
      </c>
      <c r="G6" s="12">
        <f>E6*F6</f>
        <v>4600</v>
      </c>
      <c r="H6" s="12">
        <f>G6/2</f>
        <v>2300</v>
      </c>
      <c r="I6" s="12">
        <f>G6-H6</f>
        <v>2300</v>
      </c>
      <c r="J6" s="12"/>
      <c r="K6" s="4"/>
    </row>
    <row r="7" spans="1:11" s="5" customFormat="1" ht="20.100000000000001" customHeight="1">
      <c r="A7" s="30"/>
      <c r="B7" s="8"/>
      <c r="C7" s="8"/>
      <c r="D7" s="8"/>
      <c r="E7" s="11">
        <v>0</v>
      </c>
      <c r="F7" s="11">
        <v>2300</v>
      </c>
      <c r="G7" s="12">
        <f t="shared" ref="G7:G10" si="0">E7*F7</f>
        <v>0</v>
      </c>
      <c r="H7" s="12">
        <f t="shared" ref="H7:H10" si="1">G7/2</f>
        <v>0</v>
      </c>
      <c r="I7" s="12">
        <f t="shared" ref="I7:I10" si="2">G7-H7</f>
        <v>0</v>
      </c>
      <c r="J7" s="12"/>
    </row>
    <row r="8" spans="1:11" s="6" customFormat="1" ht="20.100000000000001" customHeight="1">
      <c r="A8" s="30"/>
      <c r="B8" s="9"/>
      <c r="C8" s="9"/>
      <c r="D8" s="9"/>
      <c r="E8" s="13"/>
      <c r="F8" s="13">
        <v>2300</v>
      </c>
      <c r="G8" s="12">
        <f t="shared" si="0"/>
        <v>0</v>
      </c>
      <c r="H8" s="12">
        <f t="shared" si="1"/>
        <v>0</v>
      </c>
      <c r="I8" s="12">
        <f t="shared" si="2"/>
        <v>0</v>
      </c>
      <c r="J8" s="12"/>
    </row>
    <row r="9" spans="1:11" s="6" customFormat="1" ht="20.100000000000001" customHeight="1">
      <c r="A9" s="30"/>
      <c r="B9" s="9"/>
      <c r="C9" s="9"/>
      <c r="D9" s="9"/>
      <c r="E9" s="13"/>
      <c r="F9" s="13">
        <v>2300</v>
      </c>
      <c r="G9" s="12">
        <f t="shared" si="0"/>
        <v>0</v>
      </c>
      <c r="H9" s="12">
        <f t="shared" si="1"/>
        <v>0</v>
      </c>
      <c r="I9" s="12">
        <f t="shared" si="2"/>
        <v>0</v>
      </c>
      <c r="J9" s="12"/>
    </row>
    <row r="10" spans="1:11" ht="20.100000000000001" customHeight="1">
      <c r="A10" s="30"/>
      <c r="B10" s="10"/>
      <c r="C10" s="10"/>
      <c r="D10" s="10"/>
      <c r="E10" s="14"/>
      <c r="F10" s="14">
        <v>2300</v>
      </c>
      <c r="G10" s="12">
        <f t="shared" si="0"/>
        <v>0</v>
      </c>
      <c r="H10" s="12">
        <f t="shared" si="1"/>
        <v>0</v>
      </c>
      <c r="I10" s="12">
        <f t="shared" si="2"/>
        <v>0</v>
      </c>
      <c r="J10" s="14"/>
    </row>
    <row r="11" spans="1:11" s="5" customFormat="1" ht="20.100000000000001" customHeight="1">
      <c r="A11" s="15" t="s">
        <v>55</v>
      </c>
      <c r="B11" s="16">
        <f>COUNTA(B12:B16)</f>
        <v>1</v>
      </c>
      <c r="C11" s="16"/>
      <c r="D11" s="16"/>
      <c r="E11" s="15">
        <f>SUM(E12:E16)</f>
        <v>20</v>
      </c>
      <c r="F11" s="17"/>
      <c r="G11" s="17">
        <f>SUM(G12:G16)</f>
        <v>200</v>
      </c>
      <c r="H11" s="17">
        <f>SUM(H12:H16)</f>
        <v>100</v>
      </c>
      <c r="I11" s="17">
        <f>SUM(I12:I16)</f>
        <v>100</v>
      </c>
      <c r="J11" s="18"/>
      <c r="K11" s="4"/>
    </row>
    <row r="12" spans="1:11" s="5" customFormat="1" ht="20.100000000000001" customHeight="1">
      <c r="A12" s="31" t="s">
        <v>58</v>
      </c>
      <c r="B12" s="8" t="s">
        <v>52</v>
      </c>
      <c r="C12" s="8" t="s">
        <v>53</v>
      </c>
      <c r="D12" s="8" t="s">
        <v>54</v>
      </c>
      <c r="E12" s="11">
        <v>20</v>
      </c>
      <c r="F12" s="11">
        <v>10</v>
      </c>
      <c r="G12" s="12">
        <f>E12*F12</f>
        <v>200</v>
      </c>
      <c r="H12" s="12">
        <f>G12/2</f>
        <v>100</v>
      </c>
      <c r="I12" s="12">
        <f>G12-H12</f>
        <v>100</v>
      </c>
      <c r="J12" s="12"/>
      <c r="K12" s="4"/>
    </row>
    <row r="13" spans="1:11" s="5" customFormat="1" ht="20.100000000000001" customHeight="1">
      <c r="A13" s="32"/>
      <c r="B13" s="8"/>
      <c r="C13" s="8"/>
      <c r="D13" s="8"/>
      <c r="E13" s="11">
        <v>0</v>
      </c>
      <c r="F13" s="11">
        <v>10</v>
      </c>
      <c r="G13" s="12">
        <f t="shared" ref="G13:G16" si="3">E13*F13</f>
        <v>0</v>
      </c>
      <c r="H13" s="12">
        <f t="shared" ref="H13:H16" si="4">G13/2</f>
        <v>0</v>
      </c>
      <c r="I13" s="12">
        <f t="shared" ref="I13:I16" si="5">G13-H13</f>
        <v>0</v>
      </c>
      <c r="J13" s="12"/>
    </row>
    <row r="14" spans="1:11" s="6" customFormat="1" ht="20.100000000000001" customHeight="1">
      <c r="A14" s="32"/>
      <c r="B14" s="9"/>
      <c r="C14" s="9"/>
      <c r="D14" s="9"/>
      <c r="E14" s="13"/>
      <c r="F14" s="13">
        <v>10</v>
      </c>
      <c r="G14" s="12">
        <f t="shared" si="3"/>
        <v>0</v>
      </c>
      <c r="H14" s="12">
        <f t="shared" si="4"/>
        <v>0</v>
      </c>
      <c r="I14" s="12">
        <f t="shared" si="5"/>
        <v>0</v>
      </c>
      <c r="J14" s="12"/>
    </row>
    <row r="15" spans="1:11" s="6" customFormat="1" ht="20.100000000000001" customHeight="1">
      <c r="A15" s="32"/>
      <c r="B15" s="9"/>
      <c r="C15" s="9"/>
      <c r="D15" s="9"/>
      <c r="E15" s="13"/>
      <c r="F15" s="13">
        <v>10</v>
      </c>
      <c r="G15" s="12">
        <f t="shared" si="3"/>
        <v>0</v>
      </c>
      <c r="H15" s="12">
        <f t="shared" si="4"/>
        <v>0</v>
      </c>
      <c r="I15" s="12">
        <f t="shared" si="5"/>
        <v>0</v>
      </c>
      <c r="J15" s="12"/>
    </row>
    <row r="16" spans="1:11" ht="20.100000000000001" customHeight="1">
      <c r="A16" s="33"/>
      <c r="B16" s="10"/>
      <c r="C16" s="10"/>
      <c r="D16" s="10"/>
      <c r="E16" s="14"/>
      <c r="F16" s="14">
        <v>10</v>
      </c>
      <c r="G16" s="12">
        <f t="shared" si="3"/>
        <v>0</v>
      </c>
      <c r="H16" s="12">
        <f t="shared" si="4"/>
        <v>0</v>
      </c>
      <c r="I16" s="12">
        <f t="shared" si="5"/>
        <v>0</v>
      </c>
      <c r="J16" s="14"/>
    </row>
    <row r="17" spans="1:11" s="5" customFormat="1" ht="20.100000000000001" customHeight="1">
      <c r="A17" s="15" t="s">
        <v>55</v>
      </c>
      <c r="B17" s="16">
        <f>COUNTA(B18:B22)</f>
        <v>1</v>
      </c>
      <c r="C17" s="16"/>
      <c r="D17" s="16"/>
      <c r="E17" s="15">
        <f>SUM(E18:E22)</f>
        <v>2</v>
      </c>
      <c r="F17" s="17"/>
      <c r="G17" s="17">
        <f>SUM(G18:G22)</f>
        <v>1600</v>
      </c>
      <c r="H17" s="17">
        <f>SUM(H18:H22)</f>
        <v>800</v>
      </c>
      <c r="I17" s="17">
        <f>SUM(I18:I22)</f>
        <v>800</v>
      </c>
      <c r="J17" s="18"/>
      <c r="K17" s="4"/>
    </row>
    <row r="18" spans="1:11" s="5" customFormat="1" ht="20.100000000000001" customHeight="1">
      <c r="A18" s="29" t="s">
        <v>59</v>
      </c>
      <c r="B18" s="8" t="s">
        <v>52</v>
      </c>
      <c r="C18" s="8" t="s">
        <v>53</v>
      </c>
      <c r="D18" s="8" t="s">
        <v>54</v>
      </c>
      <c r="E18" s="11">
        <v>2</v>
      </c>
      <c r="F18" s="11">
        <v>800</v>
      </c>
      <c r="G18" s="12">
        <f>E18*F18</f>
        <v>1600</v>
      </c>
      <c r="H18" s="12">
        <f>G18/2</f>
        <v>800</v>
      </c>
      <c r="I18" s="12">
        <f>G18-H18</f>
        <v>800</v>
      </c>
      <c r="J18" s="12"/>
      <c r="K18" s="4"/>
    </row>
    <row r="19" spans="1:11" s="5" customFormat="1" ht="20.100000000000001" customHeight="1">
      <c r="A19" s="30"/>
      <c r="B19" s="8"/>
      <c r="C19" s="8"/>
      <c r="D19" s="8"/>
      <c r="E19" s="11">
        <v>0</v>
      </c>
      <c r="F19" s="11">
        <v>800</v>
      </c>
      <c r="G19" s="12">
        <f t="shared" ref="G19:G22" si="6">E19*F19</f>
        <v>0</v>
      </c>
      <c r="H19" s="12">
        <f t="shared" ref="H19:H22" si="7">G19/2</f>
        <v>0</v>
      </c>
      <c r="I19" s="12">
        <f t="shared" ref="I19:I22" si="8">G19-H19</f>
        <v>0</v>
      </c>
      <c r="J19" s="12"/>
    </row>
    <row r="20" spans="1:11" s="6" customFormat="1" ht="20.100000000000001" customHeight="1">
      <c r="A20" s="30"/>
      <c r="B20" s="9"/>
      <c r="C20" s="9"/>
      <c r="D20" s="9"/>
      <c r="E20" s="13"/>
      <c r="F20" s="13">
        <v>800</v>
      </c>
      <c r="G20" s="12">
        <f t="shared" si="6"/>
        <v>0</v>
      </c>
      <c r="H20" s="12">
        <f t="shared" si="7"/>
        <v>0</v>
      </c>
      <c r="I20" s="12">
        <f t="shared" si="8"/>
        <v>0</v>
      </c>
      <c r="J20" s="12"/>
    </row>
    <row r="21" spans="1:11" s="6" customFormat="1" ht="20.100000000000001" customHeight="1">
      <c r="A21" s="30"/>
      <c r="B21" s="9"/>
      <c r="C21" s="9"/>
      <c r="D21" s="9"/>
      <c r="E21" s="13"/>
      <c r="F21" s="13">
        <v>800</v>
      </c>
      <c r="G21" s="12">
        <f t="shared" si="6"/>
        <v>0</v>
      </c>
      <c r="H21" s="12">
        <f t="shared" si="7"/>
        <v>0</v>
      </c>
      <c r="I21" s="12">
        <f t="shared" si="8"/>
        <v>0</v>
      </c>
      <c r="J21" s="12"/>
    </row>
    <row r="22" spans="1:11" ht="20.100000000000001" customHeight="1">
      <c r="A22" s="30"/>
      <c r="B22" s="10"/>
      <c r="C22" s="10"/>
      <c r="D22" s="10"/>
      <c r="E22" s="14"/>
      <c r="F22" s="14">
        <v>800</v>
      </c>
      <c r="G22" s="12">
        <f t="shared" si="6"/>
        <v>0</v>
      </c>
      <c r="H22" s="12">
        <f t="shared" si="7"/>
        <v>0</v>
      </c>
      <c r="I22" s="12">
        <f t="shared" si="8"/>
        <v>0</v>
      </c>
      <c r="J22" s="14"/>
    </row>
    <row r="23" spans="1:11" s="5" customFormat="1" ht="20.100000000000001" customHeight="1">
      <c r="A23" s="15" t="s">
        <v>55</v>
      </c>
      <c r="B23" s="16">
        <f>COUNTA(B24:B28)</f>
        <v>1</v>
      </c>
      <c r="C23" s="16"/>
      <c r="D23" s="16"/>
      <c r="E23" s="15">
        <f>SUM(E24:E28)</f>
        <v>2</v>
      </c>
      <c r="F23" s="17"/>
      <c r="G23" s="17">
        <f>SUM(G24:G28)</f>
        <v>280</v>
      </c>
      <c r="H23" s="17">
        <f>SUM(H24:H28)</f>
        <v>140</v>
      </c>
      <c r="I23" s="17">
        <f>SUM(I24:I28)</f>
        <v>140</v>
      </c>
      <c r="J23" s="18"/>
      <c r="K23" s="4"/>
    </row>
    <row r="24" spans="1:11" s="5" customFormat="1" ht="20.100000000000001" customHeight="1">
      <c r="A24" s="29" t="s">
        <v>60</v>
      </c>
      <c r="B24" s="8" t="s">
        <v>52</v>
      </c>
      <c r="C24" s="8" t="s">
        <v>53</v>
      </c>
      <c r="D24" s="8" t="s">
        <v>54</v>
      </c>
      <c r="E24" s="11">
        <v>2</v>
      </c>
      <c r="F24" s="11">
        <v>140</v>
      </c>
      <c r="G24" s="12">
        <f>E24*F24</f>
        <v>280</v>
      </c>
      <c r="H24" s="12">
        <f>G24/2</f>
        <v>140</v>
      </c>
      <c r="I24" s="12">
        <f>G24-H24</f>
        <v>140</v>
      </c>
      <c r="J24" s="12"/>
      <c r="K24" s="4"/>
    </row>
    <row r="25" spans="1:11" s="5" customFormat="1" ht="20.100000000000001" customHeight="1">
      <c r="A25" s="30"/>
      <c r="B25" s="8"/>
      <c r="C25" s="8"/>
      <c r="D25" s="8"/>
      <c r="E25" s="11">
        <v>0</v>
      </c>
      <c r="F25" s="11">
        <v>140</v>
      </c>
      <c r="G25" s="12">
        <f t="shared" ref="G25:G28" si="9">E25*F25</f>
        <v>0</v>
      </c>
      <c r="H25" s="12">
        <f t="shared" ref="H25:H28" si="10">G25/2</f>
        <v>0</v>
      </c>
      <c r="I25" s="12">
        <f t="shared" ref="I25:I28" si="11">G25-H25</f>
        <v>0</v>
      </c>
      <c r="J25" s="12"/>
    </row>
    <row r="26" spans="1:11" s="6" customFormat="1" ht="20.100000000000001" customHeight="1">
      <c r="A26" s="30"/>
      <c r="B26" s="9"/>
      <c r="C26" s="9"/>
      <c r="D26" s="9"/>
      <c r="E26" s="13"/>
      <c r="F26" s="13">
        <v>140</v>
      </c>
      <c r="G26" s="12">
        <f t="shared" si="9"/>
        <v>0</v>
      </c>
      <c r="H26" s="12">
        <f t="shared" si="10"/>
        <v>0</v>
      </c>
      <c r="I26" s="12">
        <f t="shared" si="11"/>
        <v>0</v>
      </c>
      <c r="J26" s="12"/>
    </row>
    <row r="27" spans="1:11" s="6" customFormat="1" ht="20.100000000000001" customHeight="1">
      <c r="A27" s="30"/>
      <c r="B27" s="9"/>
      <c r="C27" s="9"/>
      <c r="D27" s="9"/>
      <c r="E27" s="13"/>
      <c r="F27" s="13">
        <v>140</v>
      </c>
      <c r="G27" s="12">
        <f t="shared" si="9"/>
        <v>0</v>
      </c>
      <c r="H27" s="12">
        <f t="shared" si="10"/>
        <v>0</v>
      </c>
      <c r="I27" s="12">
        <f t="shared" si="11"/>
        <v>0</v>
      </c>
      <c r="J27" s="12"/>
    </row>
    <row r="28" spans="1:11" ht="20.100000000000001" customHeight="1">
      <c r="A28" s="30"/>
      <c r="B28" s="10"/>
      <c r="C28" s="10"/>
      <c r="D28" s="10"/>
      <c r="E28" s="14"/>
      <c r="F28" s="14">
        <v>140</v>
      </c>
      <c r="G28" s="12">
        <f t="shared" si="9"/>
        <v>0</v>
      </c>
      <c r="H28" s="12">
        <f t="shared" si="10"/>
        <v>0</v>
      </c>
      <c r="I28" s="12">
        <f t="shared" si="11"/>
        <v>0</v>
      </c>
      <c r="J28" s="14"/>
    </row>
    <row r="29" spans="1:11" s="5" customFormat="1" ht="20.100000000000001" customHeight="1">
      <c r="A29" s="15" t="s">
        <v>55</v>
      </c>
      <c r="B29" s="16">
        <f>COUNTA(B30:B34)</f>
        <v>1</v>
      </c>
      <c r="C29" s="16"/>
      <c r="D29" s="16"/>
      <c r="E29" s="15">
        <f>SUM(E30:E34)</f>
        <v>1</v>
      </c>
      <c r="F29" s="17"/>
      <c r="G29" s="17">
        <f>SUM(G30:G34)</f>
        <v>5000</v>
      </c>
      <c r="H29" s="17">
        <f>SUM(H30:H34)</f>
        <v>2500</v>
      </c>
      <c r="I29" s="17">
        <f>SUM(I30:I34)</f>
        <v>2500</v>
      </c>
      <c r="J29" s="18"/>
      <c r="K29" s="4"/>
    </row>
    <row r="30" spans="1:11" s="5" customFormat="1" ht="20.100000000000001" customHeight="1">
      <c r="A30" s="29" t="s">
        <v>61</v>
      </c>
      <c r="B30" s="8" t="s">
        <v>52</v>
      </c>
      <c r="C30" s="8" t="s">
        <v>53</v>
      </c>
      <c r="D30" s="8" t="s">
        <v>54</v>
      </c>
      <c r="E30" s="11">
        <v>1</v>
      </c>
      <c r="F30" s="11">
        <v>5000</v>
      </c>
      <c r="G30" s="12">
        <f>E30*F30</f>
        <v>5000</v>
      </c>
      <c r="H30" s="12">
        <f>G30/2</f>
        <v>2500</v>
      </c>
      <c r="I30" s="12">
        <f>G30-H30</f>
        <v>2500</v>
      </c>
      <c r="J30" s="12"/>
      <c r="K30" s="4"/>
    </row>
    <row r="31" spans="1:11" s="5" customFormat="1" ht="20.100000000000001" customHeight="1">
      <c r="A31" s="30"/>
      <c r="B31" s="8"/>
      <c r="C31" s="8"/>
      <c r="D31" s="8"/>
      <c r="E31" s="11">
        <v>0</v>
      </c>
      <c r="F31" s="11">
        <v>5000</v>
      </c>
      <c r="G31" s="12">
        <f t="shared" ref="G31:G34" si="12">E31*F31</f>
        <v>0</v>
      </c>
      <c r="H31" s="12">
        <f t="shared" ref="H31:H34" si="13">G31/2</f>
        <v>0</v>
      </c>
      <c r="I31" s="12">
        <f t="shared" ref="I31:I34" si="14">G31-H31</f>
        <v>0</v>
      </c>
      <c r="J31" s="12"/>
    </row>
    <row r="32" spans="1:11" s="6" customFormat="1" ht="20.100000000000001" customHeight="1">
      <c r="A32" s="30"/>
      <c r="B32" s="9"/>
      <c r="C32" s="9"/>
      <c r="D32" s="9"/>
      <c r="E32" s="13"/>
      <c r="F32" s="13">
        <v>5000</v>
      </c>
      <c r="G32" s="12">
        <f t="shared" si="12"/>
        <v>0</v>
      </c>
      <c r="H32" s="12">
        <f t="shared" si="13"/>
        <v>0</v>
      </c>
      <c r="I32" s="12">
        <f t="shared" si="14"/>
        <v>0</v>
      </c>
      <c r="J32" s="12"/>
    </row>
    <row r="33" spans="1:11" s="6" customFormat="1" ht="20.100000000000001" customHeight="1">
      <c r="A33" s="30"/>
      <c r="B33" s="9"/>
      <c r="C33" s="9"/>
      <c r="D33" s="9"/>
      <c r="E33" s="13"/>
      <c r="F33" s="13">
        <v>5000</v>
      </c>
      <c r="G33" s="12">
        <f t="shared" si="12"/>
        <v>0</v>
      </c>
      <c r="H33" s="12">
        <f t="shared" si="13"/>
        <v>0</v>
      </c>
      <c r="I33" s="12">
        <f t="shared" si="14"/>
        <v>0</v>
      </c>
      <c r="J33" s="12"/>
    </row>
    <row r="34" spans="1:11" ht="20.100000000000001" customHeight="1">
      <c r="A34" s="30"/>
      <c r="B34" s="10"/>
      <c r="C34" s="10"/>
      <c r="D34" s="10"/>
      <c r="E34" s="14"/>
      <c r="F34" s="14">
        <v>5000</v>
      </c>
      <c r="G34" s="12">
        <f t="shared" si="12"/>
        <v>0</v>
      </c>
      <c r="H34" s="12">
        <f t="shared" si="13"/>
        <v>0</v>
      </c>
      <c r="I34" s="12">
        <f t="shared" si="14"/>
        <v>0</v>
      </c>
      <c r="J34" s="14"/>
    </row>
    <row r="35" spans="1:11" s="5" customFormat="1" ht="20.100000000000001" customHeight="1">
      <c r="A35" s="15" t="s">
        <v>55</v>
      </c>
      <c r="B35" s="16">
        <f>COUNTA(B36:B40)</f>
        <v>1</v>
      </c>
      <c r="C35" s="16"/>
      <c r="D35" s="16"/>
      <c r="E35" s="15">
        <f>SUM(E36:E40)</f>
        <v>100</v>
      </c>
      <c r="F35" s="17"/>
      <c r="G35" s="17">
        <f>SUM(G36:G40)</f>
        <v>100</v>
      </c>
      <c r="H35" s="17">
        <f>SUM(H36:H40)</f>
        <v>50</v>
      </c>
      <c r="I35" s="17">
        <f>SUM(I36:I40)</f>
        <v>50</v>
      </c>
      <c r="J35" s="18"/>
      <c r="K35" s="4"/>
    </row>
    <row r="36" spans="1:11" s="5" customFormat="1" ht="20.100000000000001" customHeight="1">
      <c r="A36" s="29" t="s">
        <v>62</v>
      </c>
      <c r="B36" s="8" t="s">
        <v>52</v>
      </c>
      <c r="C36" s="8" t="s">
        <v>53</v>
      </c>
      <c r="D36" s="8" t="s">
        <v>54</v>
      </c>
      <c r="E36" s="11">
        <v>100</v>
      </c>
      <c r="F36" s="11">
        <v>1</v>
      </c>
      <c r="G36" s="12">
        <f>E36*F36</f>
        <v>100</v>
      </c>
      <c r="H36" s="12">
        <f>G36/2</f>
        <v>50</v>
      </c>
      <c r="I36" s="12">
        <f>G36-H36</f>
        <v>50</v>
      </c>
      <c r="J36" s="12"/>
      <c r="K36" s="4"/>
    </row>
    <row r="37" spans="1:11" s="5" customFormat="1" ht="20.100000000000001" customHeight="1">
      <c r="A37" s="30"/>
      <c r="B37" s="8"/>
      <c r="C37" s="8"/>
      <c r="D37" s="8"/>
      <c r="E37" s="11">
        <v>0</v>
      </c>
      <c r="F37" s="11">
        <v>1</v>
      </c>
      <c r="G37" s="12">
        <f t="shared" ref="G37:G40" si="15">E37*F37</f>
        <v>0</v>
      </c>
      <c r="H37" s="12">
        <f t="shared" ref="H37:H40" si="16">G37/2</f>
        <v>0</v>
      </c>
      <c r="I37" s="12">
        <f t="shared" ref="I37:I40" si="17">G37-H37</f>
        <v>0</v>
      </c>
      <c r="J37" s="12"/>
    </row>
    <row r="38" spans="1:11" s="6" customFormat="1" ht="20.100000000000001" customHeight="1">
      <c r="A38" s="30"/>
      <c r="B38" s="9"/>
      <c r="C38" s="9"/>
      <c r="D38" s="9"/>
      <c r="E38" s="13"/>
      <c r="F38" s="13">
        <v>1</v>
      </c>
      <c r="G38" s="12">
        <f t="shared" si="15"/>
        <v>0</v>
      </c>
      <c r="H38" s="12">
        <f t="shared" si="16"/>
        <v>0</v>
      </c>
      <c r="I38" s="12">
        <f t="shared" si="17"/>
        <v>0</v>
      </c>
      <c r="J38" s="12"/>
    </row>
    <row r="39" spans="1:11" s="6" customFormat="1" ht="20.100000000000001" customHeight="1">
      <c r="A39" s="30"/>
      <c r="B39" s="9"/>
      <c r="C39" s="9"/>
      <c r="D39" s="9"/>
      <c r="E39" s="13"/>
      <c r="F39" s="13">
        <v>1</v>
      </c>
      <c r="G39" s="12">
        <f t="shared" si="15"/>
        <v>0</v>
      </c>
      <c r="H39" s="12">
        <f t="shared" si="16"/>
        <v>0</v>
      </c>
      <c r="I39" s="12">
        <f t="shared" si="17"/>
        <v>0</v>
      </c>
      <c r="J39" s="12"/>
    </row>
    <row r="40" spans="1:11" ht="20.100000000000001" customHeight="1">
      <c r="A40" s="30"/>
      <c r="B40" s="10"/>
      <c r="C40" s="10"/>
      <c r="D40" s="10"/>
      <c r="E40" s="14"/>
      <c r="F40" s="14">
        <v>1</v>
      </c>
      <c r="G40" s="12">
        <f t="shared" si="15"/>
        <v>0</v>
      </c>
      <c r="H40" s="12">
        <f t="shared" si="16"/>
        <v>0</v>
      </c>
      <c r="I40" s="12">
        <f t="shared" si="17"/>
        <v>0</v>
      </c>
      <c r="J40" s="14"/>
    </row>
    <row r="41" spans="1:11" s="5" customFormat="1" ht="20.100000000000001" customHeight="1">
      <c r="A41" s="15" t="s">
        <v>55</v>
      </c>
      <c r="B41" s="16">
        <f>COUNTA(B42:B46)</f>
        <v>1</v>
      </c>
      <c r="C41" s="16"/>
      <c r="D41" s="16"/>
      <c r="E41" s="15">
        <f>SUM(E42:E46)</f>
        <v>100</v>
      </c>
      <c r="F41" s="17"/>
      <c r="G41" s="17">
        <f>SUM(G42:G46)</f>
        <v>100</v>
      </c>
      <c r="H41" s="17">
        <f>SUM(H42:H46)</f>
        <v>50</v>
      </c>
      <c r="I41" s="17">
        <f>SUM(I42:I46)</f>
        <v>50</v>
      </c>
      <c r="J41" s="18"/>
      <c r="K41" s="4"/>
    </row>
    <row r="42" spans="1:11" s="5" customFormat="1" ht="20.100000000000001" customHeight="1">
      <c r="A42" s="29" t="s">
        <v>63</v>
      </c>
      <c r="B42" s="8" t="s">
        <v>52</v>
      </c>
      <c r="C42" s="8" t="s">
        <v>53</v>
      </c>
      <c r="D42" s="8" t="s">
        <v>54</v>
      </c>
      <c r="E42" s="11">
        <v>100</v>
      </c>
      <c r="F42" s="11">
        <v>1</v>
      </c>
      <c r="G42" s="12">
        <f>E42*F42</f>
        <v>100</v>
      </c>
      <c r="H42" s="12">
        <f>G42/2</f>
        <v>50</v>
      </c>
      <c r="I42" s="12">
        <f>G42-H42</f>
        <v>50</v>
      </c>
      <c r="J42" s="12"/>
      <c r="K42" s="4"/>
    </row>
    <row r="43" spans="1:11" s="5" customFormat="1" ht="20.100000000000001" customHeight="1">
      <c r="A43" s="30"/>
      <c r="B43" s="8"/>
      <c r="C43" s="8"/>
      <c r="D43" s="8"/>
      <c r="E43" s="11">
        <v>0</v>
      </c>
      <c r="F43" s="11">
        <v>1</v>
      </c>
      <c r="G43" s="12">
        <f t="shared" ref="G43:G46" si="18">E43*F43</f>
        <v>0</v>
      </c>
      <c r="H43" s="12">
        <f t="shared" ref="H43:H46" si="19">G43/2</f>
        <v>0</v>
      </c>
      <c r="I43" s="12">
        <f t="shared" ref="I43:I46" si="20">G43-H43</f>
        <v>0</v>
      </c>
      <c r="J43" s="12"/>
    </row>
    <row r="44" spans="1:11" s="6" customFormat="1" ht="20.100000000000001" customHeight="1">
      <c r="A44" s="30"/>
      <c r="B44" s="9"/>
      <c r="C44" s="9"/>
      <c r="D44" s="9"/>
      <c r="E44" s="13"/>
      <c r="F44" s="13">
        <v>1</v>
      </c>
      <c r="G44" s="12">
        <f t="shared" si="18"/>
        <v>0</v>
      </c>
      <c r="H44" s="12">
        <f t="shared" si="19"/>
        <v>0</v>
      </c>
      <c r="I44" s="12">
        <f t="shared" si="20"/>
        <v>0</v>
      </c>
      <c r="J44" s="12"/>
    </row>
    <row r="45" spans="1:11" s="6" customFormat="1" ht="20.100000000000001" customHeight="1">
      <c r="A45" s="30"/>
      <c r="B45" s="9"/>
      <c r="C45" s="9"/>
      <c r="D45" s="9"/>
      <c r="E45" s="13"/>
      <c r="F45" s="13">
        <v>1</v>
      </c>
      <c r="G45" s="12">
        <f t="shared" si="18"/>
        <v>0</v>
      </c>
      <c r="H45" s="12">
        <f t="shared" si="19"/>
        <v>0</v>
      </c>
      <c r="I45" s="12">
        <f t="shared" si="20"/>
        <v>0</v>
      </c>
      <c r="J45" s="12"/>
    </row>
    <row r="46" spans="1:11" ht="20.100000000000001" customHeight="1">
      <c r="A46" s="30"/>
      <c r="B46" s="10"/>
      <c r="C46" s="10"/>
      <c r="D46" s="10"/>
      <c r="E46" s="14"/>
      <c r="F46" s="14">
        <v>1</v>
      </c>
      <c r="G46" s="12">
        <f t="shared" si="18"/>
        <v>0</v>
      </c>
      <c r="H46" s="12">
        <f t="shared" si="19"/>
        <v>0</v>
      </c>
      <c r="I46" s="12">
        <f t="shared" si="20"/>
        <v>0</v>
      </c>
      <c r="J46" s="14"/>
    </row>
    <row r="47" spans="1:11" s="5" customFormat="1" ht="20.100000000000001" customHeight="1">
      <c r="A47" s="15" t="s">
        <v>55</v>
      </c>
      <c r="B47" s="16">
        <f>COUNTA(B48:B52)</f>
        <v>1</v>
      </c>
      <c r="C47" s="16"/>
      <c r="D47" s="16"/>
      <c r="E47" s="15">
        <f>SUM(E48:E52)</f>
        <v>100</v>
      </c>
      <c r="F47" s="17"/>
      <c r="G47" s="17">
        <f>SUM(G48:G52)</f>
        <v>300</v>
      </c>
      <c r="H47" s="17">
        <f>SUM(H48:H52)</f>
        <v>150</v>
      </c>
      <c r="I47" s="17">
        <f>SUM(I48:I52)</f>
        <v>150</v>
      </c>
      <c r="J47" s="18"/>
      <c r="K47" s="4"/>
    </row>
    <row r="48" spans="1:11" s="5" customFormat="1" ht="20.100000000000001" customHeight="1">
      <c r="A48" s="29" t="s">
        <v>64</v>
      </c>
      <c r="B48" s="8" t="s">
        <v>52</v>
      </c>
      <c r="C48" s="8" t="s">
        <v>53</v>
      </c>
      <c r="D48" s="8" t="s">
        <v>54</v>
      </c>
      <c r="E48" s="11">
        <v>100</v>
      </c>
      <c r="F48" s="11">
        <v>3</v>
      </c>
      <c r="G48" s="12">
        <f>E48*F48</f>
        <v>300</v>
      </c>
      <c r="H48" s="12">
        <f>G48/2</f>
        <v>150</v>
      </c>
      <c r="I48" s="12">
        <f>G48-H48</f>
        <v>150</v>
      </c>
      <c r="J48" s="12"/>
      <c r="K48" s="4"/>
    </row>
    <row r="49" spans="1:11" s="5" customFormat="1" ht="20.100000000000001" customHeight="1">
      <c r="A49" s="30"/>
      <c r="B49" s="8"/>
      <c r="C49" s="8"/>
      <c r="D49" s="8"/>
      <c r="E49" s="11">
        <v>0</v>
      </c>
      <c r="F49" s="11">
        <v>3</v>
      </c>
      <c r="G49" s="12">
        <f t="shared" ref="G49:G52" si="21">E49*F49</f>
        <v>0</v>
      </c>
      <c r="H49" s="12">
        <f t="shared" ref="H49:H52" si="22">G49/2</f>
        <v>0</v>
      </c>
      <c r="I49" s="12">
        <f t="shared" ref="I49:I52" si="23">G49-H49</f>
        <v>0</v>
      </c>
      <c r="J49" s="12"/>
    </row>
    <row r="50" spans="1:11" s="6" customFormat="1" ht="20.100000000000001" customHeight="1">
      <c r="A50" s="30"/>
      <c r="B50" s="9"/>
      <c r="C50" s="9"/>
      <c r="D50" s="9"/>
      <c r="E50" s="13"/>
      <c r="F50" s="13">
        <v>3</v>
      </c>
      <c r="G50" s="12">
        <f t="shared" si="21"/>
        <v>0</v>
      </c>
      <c r="H50" s="12">
        <f t="shared" si="22"/>
        <v>0</v>
      </c>
      <c r="I50" s="12">
        <f t="shared" si="23"/>
        <v>0</v>
      </c>
      <c r="J50" s="12"/>
    </row>
    <row r="51" spans="1:11" s="6" customFormat="1" ht="20.100000000000001" customHeight="1">
      <c r="A51" s="30"/>
      <c r="B51" s="9"/>
      <c r="C51" s="9"/>
      <c r="D51" s="9"/>
      <c r="E51" s="13"/>
      <c r="F51" s="13">
        <v>3</v>
      </c>
      <c r="G51" s="12">
        <f t="shared" si="21"/>
        <v>0</v>
      </c>
      <c r="H51" s="12">
        <f t="shared" si="22"/>
        <v>0</v>
      </c>
      <c r="I51" s="12">
        <f t="shared" si="23"/>
        <v>0</v>
      </c>
      <c r="J51" s="12"/>
    </row>
    <row r="52" spans="1:11" ht="20.100000000000001" customHeight="1">
      <c r="A52" s="30"/>
      <c r="B52" s="10"/>
      <c r="C52" s="10"/>
      <c r="D52" s="10"/>
      <c r="E52" s="14"/>
      <c r="F52" s="14">
        <v>3</v>
      </c>
      <c r="G52" s="12">
        <f t="shared" si="21"/>
        <v>0</v>
      </c>
      <c r="H52" s="12">
        <f t="shared" si="22"/>
        <v>0</v>
      </c>
      <c r="I52" s="12">
        <f t="shared" si="23"/>
        <v>0</v>
      </c>
      <c r="J52" s="14"/>
    </row>
    <row r="53" spans="1:11" s="5" customFormat="1" ht="20.100000000000001" customHeight="1">
      <c r="A53" s="15" t="s">
        <v>55</v>
      </c>
      <c r="B53" s="16">
        <f>COUNTA(B54:B58)</f>
        <v>1</v>
      </c>
      <c r="C53" s="16"/>
      <c r="D53" s="16"/>
      <c r="E53" s="15">
        <f>SUM(E54:E58)</f>
        <v>500</v>
      </c>
      <c r="F53" s="17"/>
      <c r="G53" s="17">
        <f>SUM(G54:G58)</f>
        <v>60</v>
      </c>
      <c r="H53" s="17">
        <f>SUM(H54:H58)</f>
        <v>30</v>
      </c>
      <c r="I53" s="17">
        <f>SUM(I54:I58)</f>
        <v>30</v>
      </c>
      <c r="J53" s="18"/>
      <c r="K53" s="4"/>
    </row>
    <row r="54" spans="1:11" s="5" customFormat="1" ht="20.100000000000001" customHeight="1">
      <c r="A54" s="29" t="s">
        <v>65</v>
      </c>
      <c r="B54" s="8" t="s">
        <v>52</v>
      </c>
      <c r="C54" s="8" t="s">
        <v>53</v>
      </c>
      <c r="D54" s="8" t="s">
        <v>54</v>
      </c>
      <c r="E54" s="11">
        <v>500</v>
      </c>
      <c r="F54" s="19">
        <v>0.12</v>
      </c>
      <c r="G54" s="12">
        <f>E54*F54</f>
        <v>60</v>
      </c>
      <c r="H54" s="12">
        <f>G54/2</f>
        <v>30</v>
      </c>
      <c r="I54" s="12">
        <f>G54-H54</f>
        <v>30</v>
      </c>
      <c r="J54" s="12"/>
      <c r="K54" s="4"/>
    </row>
    <row r="55" spans="1:11" s="5" customFormat="1" ht="20.100000000000001" customHeight="1">
      <c r="A55" s="30"/>
      <c r="B55" s="8"/>
      <c r="C55" s="8"/>
      <c r="D55" s="8"/>
      <c r="E55" s="11">
        <v>0</v>
      </c>
      <c r="F55" s="19">
        <v>0.12</v>
      </c>
      <c r="G55" s="12">
        <f t="shared" ref="G55:G58" si="24">E55*F55</f>
        <v>0</v>
      </c>
      <c r="H55" s="12">
        <f t="shared" ref="H55:H58" si="25">G55/2</f>
        <v>0</v>
      </c>
      <c r="I55" s="12">
        <f t="shared" ref="I55:I58" si="26">G55-H55</f>
        <v>0</v>
      </c>
      <c r="J55" s="12"/>
    </row>
    <row r="56" spans="1:11" s="6" customFormat="1" ht="20.100000000000001" customHeight="1">
      <c r="A56" s="30"/>
      <c r="B56" s="9"/>
      <c r="C56" s="9"/>
      <c r="D56" s="9"/>
      <c r="E56" s="13"/>
      <c r="F56" s="20">
        <v>0.12</v>
      </c>
      <c r="G56" s="12">
        <f t="shared" si="24"/>
        <v>0</v>
      </c>
      <c r="H56" s="12">
        <f t="shared" si="25"/>
        <v>0</v>
      </c>
      <c r="I56" s="12">
        <f t="shared" si="26"/>
        <v>0</v>
      </c>
      <c r="J56" s="12"/>
    </row>
    <row r="57" spans="1:11" s="6" customFormat="1" ht="20.100000000000001" customHeight="1">
      <c r="A57" s="30"/>
      <c r="B57" s="9"/>
      <c r="C57" s="9"/>
      <c r="D57" s="9"/>
      <c r="E57" s="13"/>
      <c r="F57" s="20">
        <v>0.12</v>
      </c>
      <c r="G57" s="12">
        <f t="shared" si="24"/>
        <v>0</v>
      </c>
      <c r="H57" s="12">
        <f t="shared" si="25"/>
        <v>0</v>
      </c>
      <c r="I57" s="12">
        <f t="shared" si="26"/>
        <v>0</v>
      </c>
      <c r="J57" s="12"/>
    </row>
    <row r="58" spans="1:11" ht="20.100000000000001" customHeight="1">
      <c r="A58" s="30"/>
      <c r="B58" s="10"/>
      <c r="C58" s="10"/>
      <c r="D58" s="10"/>
      <c r="E58" s="14"/>
      <c r="F58" s="21">
        <v>0.12</v>
      </c>
      <c r="G58" s="12">
        <f t="shared" si="24"/>
        <v>0</v>
      </c>
      <c r="H58" s="12">
        <f t="shared" si="25"/>
        <v>0</v>
      </c>
      <c r="I58" s="12">
        <f t="shared" si="26"/>
        <v>0</v>
      </c>
      <c r="J58" s="14"/>
    </row>
    <row r="59" spans="1:11" s="5" customFormat="1" ht="20.100000000000001" customHeight="1">
      <c r="A59" s="15" t="s">
        <v>55</v>
      </c>
      <c r="B59" s="16">
        <f>COUNTA(B60:B64)</f>
        <v>1</v>
      </c>
      <c r="C59" s="16"/>
      <c r="D59" s="16"/>
      <c r="E59" s="15">
        <f>SUM(E60:E64)</f>
        <v>1</v>
      </c>
      <c r="F59" s="17"/>
      <c r="G59" s="17">
        <f>SUM(G60:G64)</f>
        <v>2000</v>
      </c>
      <c r="H59" s="17">
        <f>SUM(H60:H64)</f>
        <v>1000</v>
      </c>
      <c r="I59" s="17">
        <f>SUM(I60:I64)</f>
        <v>1000</v>
      </c>
      <c r="J59" s="18"/>
      <c r="K59" s="4"/>
    </row>
    <row r="60" spans="1:11" s="5" customFormat="1" ht="20.100000000000001" customHeight="1">
      <c r="A60" s="29" t="s">
        <v>66</v>
      </c>
      <c r="B60" s="8" t="s">
        <v>52</v>
      </c>
      <c r="C60" s="8" t="s">
        <v>53</v>
      </c>
      <c r="D60" s="8" t="s">
        <v>54</v>
      </c>
      <c r="E60" s="11">
        <v>1</v>
      </c>
      <c r="F60" s="11">
        <v>2000</v>
      </c>
      <c r="G60" s="12">
        <f>E60*F60</f>
        <v>2000</v>
      </c>
      <c r="H60" s="12">
        <f>G60/2</f>
        <v>1000</v>
      </c>
      <c r="I60" s="12">
        <f>G60-H60</f>
        <v>1000</v>
      </c>
      <c r="J60" s="12"/>
      <c r="K60" s="4"/>
    </row>
    <row r="61" spans="1:11" s="5" customFormat="1" ht="20.100000000000001" customHeight="1">
      <c r="A61" s="30"/>
      <c r="B61" s="8"/>
      <c r="C61" s="8"/>
      <c r="D61" s="8"/>
      <c r="E61" s="11">
        <v>0</v>
      </c>
      <c r="F61" s="11">
        <v>2000</v>
      </c>
      <c r="G61" s="12">
        <f t="shared" ref="G61:G64" si="27">E61*F61</f>
        <v>0</v>
      </c>
      <c r="H61" s="12">
        <f t="shared" ref="H61:H64" si="28">G61/2</f>
        <v>0</v>
      </c>
      <c r="I61" s="12">
        <f t="shared" ref="I61:I64" si="29">G61-H61</f>
        <v>0</v>
      </c>
      <c r="J61" s="12"/>
    </row>
    <row r="62" spans="1:11" s="6" customFormat="1" ht="20.100000000000001" customHeight="1">
      <c r="A62" s="30"/>
      <c r="B62" s="9"/>
      <c r="C62" s="9"/>
      <c r="D62" s="9"/>
      <c r="E62" s="13"/>
      <c r="F62" s="13">
        <v>2000</v>
      </c>
      <c r="G62" s="12">
        <f t="shared" si="27"/>
        <v>0</v>
      </c>
      <c r="H62" s="12">
        <f t="shared" si="28"/>
        <v>0</v>
      </c>
      <c r="I62" s="12">
        <f t="shared" si="29"/>
        <v>0</v>
      </c>
      <c r="J62" s="12"/>
    </row>
    <row r="63" spans="1:11" s="6" customFormat="1" ht="20.100000000000001" customHeight="1">
      <c r="A63" s="30"/>
      <c r="B63" s="9"/>
      <c r="C63" s="9"/>
      <c r="D63" s="9"/>
      <c r="E63" s="13"/>
      <c r="F63" s="13">
        <v>2000</v>
      </c>
      <c r="G63" s="12">
        <f t="shared" si="27"/>
        <v>0</v>
      </c>
      <c r="H63" s="12">
        <f t="shared" si="28"/>
        <v>0</v>
      </c>
      <c r="I63" s="12">
        <f t="shared" si="29"/>
        <v>0</v>
      </c>
      <c r="J63" s="12"/>
    </row>
    <row r="64" spans="1:11" ht="20.100000000000001" customHeight="1">
      <c r="A64" s="30"/>
      <c r="B64" s="10"/>
      <c r="C64" s="10"/>
      <c r="D64" s="10"/>
      <c r="E64" s="14"/>
      <c r="F64" s="14">
        <v>2000</v>
      </c>
      <c r="G64" s="12">
        <f t="shared" si="27"/>
        <v>0</v>
      </c>
      <c r="H64" s="12">
        <f t="shared" si="28"/>
        <v>0</v>
      </c>
      <c r="I64" s="12">
        <f t="shared" si="29"/>
        <v>0</v>
      </c>
      <c r="J64" s="14"/>
    </row>
    <row r="65" spans="1:11" s="5" customFormat="1" ht="20.100000000000001" customHeight="1">
      <c r="A65" s="15" t="s">
        <v>55</v>
      </c>
      <c r="B65" s="16">
        <f>COUNTA(B66:B70)</f>
        <v>1</v>
      </c>
      <c r="C65" s="16"/>
      <c r="D65" s="16"/>
      <c r="E65" s="15">
        <f>SUM(E66:E70)</f>
        <v>1</v>
      </c>
      <c r="F65" s="17"/>
      <c r="G65" s="17">
        <f>SUM(G66:G70)</f>
        <v>2000</v>
      </c>
      <c r="H65" s="17">
        <f>SUM(H66:H70)</f>
        <v>1000</v>
      </c>
      <c r="I65" s="17">
        <f>SUM(I66:I70)</f>
        <v>1000</v>
      </c>
      <c r="J65" s="18"/>
      <c r="K65" s="4"/>
    </row>
    <row r="66" spans="1:11" s="5" customFormat="1" ht="20.100000000000001" customHeight="1">
      <c r="A66" s="29" t="s">
        <v>67</v>
      </c>
      <c r="B66" s="8" t="s">
        <v>52</v>
      </c>
      <c r="C66" s="8" t="s">
        <v>53</v>
      </c>
      <c r="D66" s="8" t="s">
        <v>54</v>
      </c>
      <c r="E66" s="11">
        <v>1</v>
      </c>
      <c r="F66" s="11">
        <v>2000</v>
      </c>
      <c r="G66" s="12">
        <f>E66*F66</f>
        <v>2000</v>
      </c>
      <c r="H66" s="12">
        <f>G66/2</f>
        <v>1000</v>
      </c>
      <c r="I66" s="12">
        <f>G66-H66</f>
        <v>1000</v>
      </c>
      <c r="J66" s="12"/>
      <c r="K66" s="4"/>
    </row>
    <row r="67" spans="1:11" s="5" customFormat="1" ht="20.100000000000001" customHeight="1">
      <c r="A67" s="30"/>
      <c r="B67" s="8"/>
      <c r="C67" s="8"/>
      <c r="D67" s="8"/>
      <c r="E67" s="11">
        <v>0</v>
      </c>
      <c r="F67" s="11">
        <v>2000</v>
      </c>
      <c r="G67" s="12">
        <f t="shared" ref="G67:G70" si="30">E67*F67</f>
        <v>0</v>
      </c>
      <c r="H67" s="12">
        <f t="shared" ref="H67:H70" si="31">G67/2</f>
        <v>0</v>
      </c>
      <c r="I67" s="12">
        <f t="shared" ref="I67:I70" si="32">G67-H67</f>
        <v>0</v>
      </c>
      <c r="J67" s="12"/>
    </row>
    <row r="68" spans="1:11" s="6" customFormat="1" ht="20.100000000000001" customHeight="1">
      <c r="A68" s="30"/>
      <c r="B68" s="9"/>
      <c r="C68" s="9"/>
      <c r="D68" s="9"/>
      <c r="E68" s="13"/>
      <c r="F68" s="13">
        <v>2000</v>
      </c>
      <c r="G68" s="12">
        <f t="shared" si="30"/>
        <v>0</v>
      </c>
      <c r="H68" s="12">
        <f t="shared" si="31"/>
        <v>0</v>
      </c>
      <c r="I68" s="12">
        <f t="shared" si="32"/>
        <v>0</v>
      </c>
      <c r="J68" s="12"/>
    </row>
    <row r="69" spans="1:11" s="6" customFormat="1" ht="20.100000000000001" customHeight="1">
      <c r="A69" s="30"/>
      <c r="B69" s="9"/>
      <c r="C69" s="9"/>
      <c r="D69" s="9"/>
      <c r="E69" s="13"/>
      <c r="F69" s="13">
        <v>2000</v>
      </c>
      <c r="G69" s="12">
        <f t="shared" si="30"/>
        <v>0</v>
      </c>
      <c r="H69" s="12">
        <f t="shared" si="31"/>
        <v>0</v>
      </c>
      <c r="I69" s="12">
        <f t="shared" si="32"/>
        <v>0</v>
      </c>
      <c r="J69" s="12"/>
    </row>
    <row r="70" spans="1:11" ht="20.100000000000001" customHeight="1">
      <c r="A70" s="30"/>
      <c r="B70" s="10"/>
      <c r="C70" s="10"/>
      <c r="D70" s="10"/>
      <c r="E70" s="14"/>
      <c r="F70" s="14">
        <v>2000</v>
      </c>
      <c r="G70" s="12">
        <f t="shared" si="30"/>
        <v>0</v>
      </c>
      <c r="H70" s="12">
        <f t="shared" si="31"/>
        <v>0</v>
      </c>
      <c r="I70" s="12">
        <f t="shared" si="32"/>
        <v>0</v>
      </c>
      <c r="J70" s="14"/>
    </row>
    <row r="71" spans="1:11" s="5" customFormat="1" ht="20.100000000000001" customHeight="1">
      <c r="A71" s="15" t="s">
        <v>55</v>
      </c>
      <c r="B71" s="16">
        <f>COUNTA(B72:B76)</f>
        <v>1</v>
      </c>
      <c r="C71" s="16"/>
      <c r="D71" s="16"/>
      <c r="E71" s="15">
        <f>SUM(E72:E76)</f>
        <v>1</v>
      </c>
      <c r="F71" s="17"/>
      <c r="G71" s="17">
        <f>SUM(G72:G76)</f>
        <v>2000</v>
      </c>
      <c r="H71" s="17">
        <f>SUM(H72:H76)</f>
        <v>1000</v>
      </c>
      <c r="I71" s="17">
        <f>SUM(I72:I76)</f>
        <v>1000</v>
      </c>
      <c r="J71" s="18"/>
      <c r="K71" s="4"/>
    </row>
    <row r="72" spans="1:11" s="5" customFormat="1" ht="20.100000000000001" customHeight="1">
      <c r="A72" s="29" t="s">
        <v>68</v>
      </c>
      <c r="B72" s="8" t="s">
        <v>52</v>
      </c>
      <c r="C72" s="8" t="s">
        <v>53</v>
      </c>
      <c r="D72" s="8" t="s">
        <v>54</v>
      </c>
      <c r="E72" s="11">
        <v>1</v>
      </c>
      <c r="F72" s="11">
        <v>2000</v>
      </c>
      <c r="G72" s="12">
        <f>E72*F72</f>
        <v>2000</v>
      </c>
      <c r="H72" s="12">
        <f>G72/2</f>
        <v>1000</v>
      </c>
      <c r="I72" s="12">
        <f>G72-H72</f>
        <v>1000</v>
      </c>
      <c r="J72" s="12"/>
      <c r="K72" s="4"/>
    </row>
    <row r="73" spans="1:11" s="5" customFormat="1" ht="20.100000000000001" customHeight="1">
      <c r="A73" s="30"/>
      <c r="B73" s="8"/>
      <c r="C73" s="8"/>
      <c r="D73" s="8"/>
      <c r="E73" s="11">
        <v>0</v>
      </c>
      <c r="F73" s="11">
        <v>2000</v>
      </c>
      <c r="G73" s="12">
        <f t="shared" ref="G73:G76" si="33">E73*F73</f>
        <v>0</v>
      </c>
      <c r="H73" s="12">
        <f t="shared" ref="H73:H76" si="34">G73/2</f>
        <v>0</v>
      </c>
      <c r="I73" s="12">
        <f t="shared" ref="I73:I76" si="35">G73-H73</f>
        <v>0</v>
      </c>
      <c r="J73" s="12"/>
    </row>
    <row r="74" spans="1:11" s="6" customFormat="1" ht="20.100000000000001" customHeight="1">
      <c r="A74" s="30"/>
      <c r="B74" s="9"/>
      <c r="C74" s="9"/>
      <c r="D74" s="9"/>
      <c r="E74" s="13"/>
      <c r="F74" s="13">
        <v>2000</v>
      </c>
      <c r="G74" s="12">
        <f t="shared" si="33"/>
        <v>0</v>
      </c>
      <c r="H74" s="12">
        <f t="shared" si="34"/>
        <v>0</v>
      </c>
      <c r="I74" s="12">
        <f t="shared" si="35"/>
        <v>0</v>
      </c>
      <c r="J74" s="12"/>
    </row>
    <row r="75" spans="1:11" s="6" customFormat="1" ht="20.100000000000001" customHeight="1">
      <c r="A75" s="30"/>
      <c r="B75" s="9"/>
      <c r="C75" s="9"/>
      <c r="D75" s="9"/>
      <c r="E75" s="13"/>
      <c r="F75" s="13">
        <v>2000</v>
      </c>
      <c r="G75" s="12">
        <f t="shared" si="33"/>
        <v>0</v>
      </c>
      <c r="H75" s="12">
        <f t="shared" si="34"/>
        <v>0</v>
      </c>
      <c r="I75" s="12">
        <f t="shared" si="35"/>
        <v>0</v>
      </c>
      <c r="J75" s="12"/>
    </row>
    <row r="76" spans="1:11" ht="20.100000000000001" customHeight="1">
      <c r="A76" s="30"/>
      <c r="B76" s="10"/>
      <c r="C76" s="10"/>
      <c r="D76" s="10"/>
      <c r="E76" s="14"/>
      <c r="F76" s="14">
        <v>2000</v>
      </c>
      <c r="G76" s="12">
        <f t="shared" si="33"/>
        <v>0</v>
      </c>
      <c r="H76" s="12">
        <f t="shared" si="34"/>
        <v>0</v>
      </c>
      <c r="I76" s="12">
        <f t="shared" si="35"/>
        <v>0</v>
      </c>
      <c r="J76" s="14"/>
    </row>
    <row r="77" spans="1:11" s="5" customFormat="1" ht="20.100000000000001" customHeight="1">
      <c r="A77" s="15" t="s">
        <v>55</v>
      </c>
      <c r="B77" s="16">
        <f>COUNTA(B78:B82)</f>
        <v>1</v>
      </c>
      <c r="C77" s="16"/>
      <c r="D77" s="16"/>
      <c r="E77" s="15">
        <f>SUM(E78:E82)</f>
        <v>1</v>
      </c>
      <c r="F77" s="17"/>
      <c r="G77" s="17">
        <f>SUM(G78:G82)</f>
        <v>4000</v>
      </c>
      <c r="H77" s="17">
        <f>SUM(H78:H82)</f>
        <v>2000</v>
      </c>
      <c r="I77" s="17">
        <f>SUM(I78:I82)</f>
        <v>2000</v>
      </c>
      <c r="J77" s="18"/>
      <c r="K77" s="4"/>
    </row>
    <row r="78" spans="1:11" s="5" customFormat="1" ht="20.100000000000001" customHeight="1">
      <c r="A78" s="29" t="s">
        <v>69</v>
      </c>
      <c r="B78" s="8" t="s">
        <v>52</v>
      </c>
      <c r="C78" s="8" t="s">
        <v>53</v>
      </c>
      <c r="D78" s="8" t="s">
        <v>54</v>
      </c>
      <c r="E78" s="11">
        <v>1</v>
      </c>
      <c r="F78" s="11">
        <v>4000</v>
      </c>
      <c r="G78" s="12">
        <f>E78*F78</f>
        <v>4000</v>
      </c>
      <c r="H78" s="12">
        <f>G78/2</f>
        <v>2000</v>
      </c>
      <c r="I78" s="12">
        <f>G78-H78</f>
        <v>2000</v>
      </c>
      <c r="J78" s="12"/>
      <c r="K78" s="4"/>
    </row>
    <row r="79" spans="1:11" s="5" customFormat="1" ht="20.100000000000001" customHeight="1">
      <c r="A79" s="30"/>
      <c r="B79" s="8"/>
      <c r="C79" s="8"/>
      <c r="D79" s="8"/>
      <c r="E79" s="11">
        <v>0</v>
      </c>
      <c r="F79" s="11">
        <v>4000</v>
      </c>
      <c r="G79" s="12">
        <f t="shared" ref="G79:G82" si="36">E79*F79</f>
        <v>0</v>
      </c>
      <c r="H79" s="12">
        <f t="shared" ref="H79:H82" si="37">G79/2</f>
        <v>0</v>
      </c>
      <c r="I79" s="12">
        <f t="shared" ref="I79:I82" si="38">G79-H79</f>
        <v>0</v>
      </c>
      <c r="J79" s="12"/>
    </row>
    <row r="80" spans="1:11" s="6" customFormat="1" ht="20.100000000000001" customHeight="1">
      <c r="A80" s="30"/>
      <c r="B80" s="9"/>
      <c r="C80" s="9"/>
      <c r="D80" s="9"/>
      <c r="E80" s="13"/>
      <c r="F80" s="13">
        <v>4000</v>
      </c>
      <c r="G80" s="12">
        <f t="shared" si="36"/>
        <v>0</v>
      </c>
      <c r="H80" s="12">
        <f t="shared" si="37"/>
        <v>0</v>
      </c>
      <c r="I80" s="12">
        <f t="shared" si="38"/>
        <v>0</v>
      </c>
      <c r="J80" s="12"/>
    </row>
    <row r="81" spans="1:11" s="6" customFormat="1" ht="20.100000000000001" customHeight="1">
      <c r="A81" s="30"/>
      <c r="B81" s="9"/>
      <c r="C81" s="9"/>
      <c r="D81" s="9"/>
      <c r="E81" s="13"/>
      <c r="F81" s="13">
        <v>4000</v>
      </c>
      <c r="G81" s="12">
        <f t="shared" si="36"/>
        <v>0</v>
      </c>
      <c r="H81" s="12">
        <f t="shared" si="37"/>
        <v>0</v>
      </c>
      <c r="I81" s="12">
        <f t="shared" si="38"/>
        <v>0</v>
      </c>
      <c r="J81" s="12"/>
    </row>
    <row r="82" spans="1:11" ht="20.100000000000001" customHeight="1">
      <c r="A82" s="30"/>
      <c r="B82" s="10"/>
      <c r="C82" s="10"/>
      <c r="D82" s="10"/>
      <c r="E82" s="14"/>
      <c r="F82" s="14">
        <v>4000</v>
      </c>
      <c r="G82" s="12">
        <f t="shared" si="36"/>
        <v>0</v>
      </c>
      <c r="H82" s="12">
        <f t="shared" si="37"/>
        <v>0</v>
      </c>
      <c r="I82" s="12">
        <f t="shared" si="38"/>
        <v>0</v>
      </c>
      <c r="J82" s="14"/>
    </row>
    <row r="83" spans="1:11" s="5" customFormat="1" ht="20.100000000000001" customHeight="1">
      <c r="A83" s="15" t="s">
        <v>55</v>
      </c>
      <c r="B83" s="16">
        <f>COUNTA(B84:B88)</f>
        <v>1</v>
      </c>
      <c r="C83" s="16"/>
      <c r="D83" s="16"/>
      <c r="E83" s="15">
        <f>SUM(E84:E88)</f>
        <v>1</v>
      </c>
      <c r="F83" s="17"/>
      <c r="G83" s="17">
        <f>SUM(G84:G88)</f>
        <v>4000</v>
      </c>
      <c r="H83" s="17">
        <f>SUM(H84:H88)</f>
        <v>2000</v>
      </c>
      <c r="I83" s="17">
        <f>SUM(I84:I88)</f>
        <v>2000</v>
      </c>
      <c r="J83" s="18"/>
      <c r="K83" s="4"/>
    </row>
    <row r="84" spans="1:11" s="5" customFormat="1" ht="20.100000000000001" customHeight="1">
      <c r="A84" s="29" t="s">
        <v>70</v>
      </c>
      <c r="B84" s="8" t="s">
        <v>52</v>
      </c>
      <c r="C84" s="8" t="s">
        <v>53</v>
      </c>
      <c r="D84" s="8" t="s">
        <v>54</v>
      </c>
      <c r="E84" s="11">
        <v>1</v>
      </c>
      <c r="F84" s="11">
        <v>4000</v>
      </c>
      <c r="G84" s="12">
        <f>E84*F84</f>
        <v>4000</v>
      </c>
      <c r="H84" s="12">
        <f>G84/2</f>
        <v>2000</v>
      </c>
      <c r="I84" s="12">
        <f>G84-H84</f>
        <v>2000</v>
      </c>
      <c r="J84" s="12"/>
      <c r="K84" s="4"/>
    </row>
    <row r="85" spans="1:11" s="5" customFormat="1" ht="20.100000000000001" customHeight="1">
      <c r="A85" s="30"/>
      <c r="B85" s="8"/>
      <c r="C85" s="8"/>
      <c r="D85" s="8"/>
      <c r="E85" s="11">
        <v>0</v>
      </c>
      <c r="F85" s="11">
        <v>4000</v>
      </c>
      <c r="G85" s="12">
        <f t="shared" ref="G85:G88" si="39">E85*F85</f>
        <v>0</v>
      </c>
      <c r="H85" s="12">
        <f t="shared" ref="H85:H88" si="40">G85/2</f>
        <v>0</v>
      </c>
      <c r="I85" s="12">
        <f t="shared" ref="I85:I88" si="41">G85-H85</f>
        <v>0</v>
      </c>
      <c r="J85" s="12"/>
    </row>
    <row r="86" spans="1:11" s="6" customFormat="1" ht="20.100000000000001" customHeight="1">
      <c r="A86" s="30"/>
      <c r="B86" s="9"/>
      <c r="C86" s="9"/>
      <c r="D86" s="9"/>
      <c r="E86" s="13"/>
      <c r="F86" s="13">
        <v>4000</v>
      </c>
      <c r="G86" s="12">
        <f t="shared" si="39"/>
        <v>0</v>
      </c>
      <c r="H86" s="12">
        <f t="shared" si="40"/>
        <v>0</v>
      </c>
      <c r="I86" s="12">
        <f t="shared" si="41"/>
        <v>0</v>
      </c>
      <c r="J86" s="12"/>
    </row>
    <row r="87" spans="1:11" s="6" customFormat="1" ht="20.100000000000001" customHeight="1">
      <c r="A87" s="30"/>
      <c r="B87" s="9"/>
      <c r="C87" s="9"/>
      <c r="D87" s="9"/>
      <c r="E87" s="13"/>
      <c r="F87" s="13">
        <v>4000</v>
      </c>
      <c r="G87" s="12">
        <f t="shared" si="39"/>
        <v>0</v>
      </c>
      <c r="H87" s="12">
        <f t="shared" si="40"/>
        <v>0</v>
      </c>
      <c r="I87" s="12">
        <f t="shared" si="41"/>
        <v>0</v>
      </c>
      <c r="J87" s="12"/>
    </row>
    <row r="88" spans="1:11" ht="20.100000000000001" customHeight="1">
      <c r="A88" s="30"/>
      <c r="B88" s="10"/>
      <c r="C88" s="10"/>
      <c r="D88" s="10"/>
      <c r="E88" s="14"/>
      <c r="F88" s="14">
        <v>4000</v>
      </c>
      <c r="G88" s="12">
        <f t="shared" si="39"/>
        <v>0</v>
      </c>
      <c r="H88" s="12">
        <f t="shared" si="40"/>
        <v>0</v>
      </c>
      <c r="I88" s="12">
        <f t="shared" si="41"/>
        <v>0</v>
      </c>
      <c r="J88" s="14"/>
    </row>
    <row r="89" spans="1:11" s="5" customFormat="1" ht="20.100000000000001" customHeight="1">
      <c r="A89" s="15" t="s">
        <v>55</v>
      </c>
      <c r="B89" s="16">
        <f>COUNTA(B90:B94)</f>
        <v>1</v>
      </c>
      <c r="C89" s="16"/>
      <c r="D89" s="16"/>
      <c r="E89" s="15">
        <f>SUM(E90:E94)</f>
        <v>20</v>
      </c>
      <c r="F89" s="17"/>
      <c r="G89" s="17">
        <f>SUM(G90:G94)</f>
        <v>2400</v>
      </c>
      <c r="H89" s="17">
        <f>SUM(H90:H94)</f>
        <v>1200</v>
      </c>
      <c r="I89" s="17">
        <f>SUM(I90:I94)</f>
        <v>1200</v>
      </c>
      <c r="J89" s="18"/>
      <c r="K89" s="4"/>
    </row>
    <row r="90" spans="1:11" s="5" customFormat="1" ht="20.100000000000001" customHeight="1">
      <c r="A90" s="29" t="s">
        <v>71</v>
      </c>
      <c r="B90" s="8" t="s">
        <v>52</v>
      </c>
      <c r="C90" s="8" t="s">
        <v>53</v>
      </c>
      <c r="D90" s="8" t="s">
        <v>54</v>
      </c>
      <c r="E90" s="11">
        <v>20</v>
      </c>
      <c r="F90" s="11">
        <v>120</v>
      </c>
      <c r="G90" s="12">
        <f>E90*F90</f>
        <v>2400</v>
      </c>
      <c r="H90" s="12">
        <f>G90/2</f>
        <v>1200</v>
      </c>
      <c r="I90" s="12">
        <f>G90-H90</f>
        <v>1200</v>
      </c>
      <c r="J90" s="12"/>
      <c r="K90" s="4"/>
    </row>
    <row r="91" spans="1:11" s="5" customFormat="1" ht="20.100000000000001" customHeight="1">
      <c r="A91" s="30"/>
      <c r="B91" s="8"/>
      <c r="C91" s="8"/>
      <c r="D91" s="8"/>
      <c r="E91" s="11">
        <v>0</v>
      </c>
      <c r="F91" s="11">
        <v>120</v>
      </c>
      <c r="G91" s="12">
        <f t="shared" ref="G91:G94" si="42">E91*F91</f>
        <v>0</v>
      </c>
      <c r="H91" s="12">
        <f t="shared" ref="H91:H94" si="43">G91/2</f>
        <v>0</v>
      </c>
      <c r="I91" s="12">
        <f t="shared" ref="I91:I94" si="44">G91-H91</f>
        <v>0</v>
      </c>
      <c r="J91" s="12"/>
    </row>
    <row r="92" spans="1:11" s="6" customFormat="1" ht="20.100000000000001" customHeight="1">
      <c r="A92" s="30"/>
      <c r="B92" s="9"/>
      <c r="C92" s="9"/>
      <c r="D92" s="9"/>
      <c r="E92" s="13"/>
      <c r="F92" s="13">
        <v>120</v>
      </c>
      <c r="G92" s="12">
        <f t="shared" si="42"/>
        <v>0</v>
      </c>
      <c r="H92" s="12">
        <f t="shared" si="43"/>
        <v>0</v>
      </c>
      <c r="I92" s="12">
        <f t="shared" si="44"/>
        <v>0</v>
      </c>
      <c r="J92" s="12"/>
    </row>
    <row r="93" spans="1:11" s="6" customFormat="1" ht="20.100000000000001" customHeight="1">
      <c r="A93" s="30"/>
      <c r="B93" s="9"/>
      <c r="C93" s="9"/>
      <c r="D93" s="9"/>
      <c r="E93" s="13"/>
      <c r="F93" s="13">
        <v>120</v>
      </c>
      <c r="G93" s="12">
        <f t="shared" si="42"/>
        <v>0</v>
      </c>
      <c r="H93" s="12">
        <f t="shared" si="43"/>
        <v>0</v>
      </c>
      <c r="I93" s="12">
        <f t="shared" si="44"/>
        <v>0</v>
      </c>
      <c r="J93" s="12"/>
    </row>
    <row r="94" spans="1:11" ht="20.100000000000001" customHeight="1">
      <c r="A94" s="30"/>
      <c r="B94" s="10"/>
      <c r="C94" s="10"/>
      <c r="D94" s="10"/>
      <c r="E94" s="14"/>
      <c r="F94" s="14">
        <v>120</v>
      </c>
      <c r="G94" s="12">
        <f t="shared" si="42"/>
        <v>0</v>
      </c>
      <c r="H94" s="12">
        <f t="shared" si="43"/>
        <v>0</v>
      </c>
      <c r="I94" s="12">
        <f t="shared" si="44"/>
        <v>0</v>
      </c>
      <c r="J94" s="14"/>
    </row>
    <row r="95" spans="1:11" ht="20.100000000000001" customHeight="1"/>
    <row r="96" spans="1:11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</sheetData>
  <mergeCells count="24">
    <mergeCell ref="A1:J1"/>
    <mergeCell ref="A24:A28"/>
    <mergeCell ref="A12:A16"/>
    <mergeCell ref="A18:A22"/>
    <mergeCell ref="B3:B4"/>
    <mergeCell ref="C3:C4"/>
    <mergeCell ref="D3:D4"/>
    <mergeCell ref="J3:J4"/>
    <mergeCell ref="F3:F4"/>
    <mergeCell ref="G3:I3"/>
    <mergeCell ref="A3:A4"/>
    <mergeCell ref="E3:E4"/>
    <mergeCell ref="A78:A82"/>
    <mergeCell ref="A84:A88"/>
    <mergeCell ref="A90:A94"/>
    <mergeCell ref="A6:A10"/>
    <mergeCell ref="A42:A46"/>
    <mergeCell ref="A48:A52"/>
    <mergeCell ref="A66:A70"/>
    <mergeCell ref="A72:A76"/>
    <mergeCell ref="A60:A64"/>
    <mergeCell ref="A54:A58"/>
    <mergeCell ref="A30:A34"/>
    <mergeCell ref="A36:A4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M238"/>
  <sheetViews>
    <sheetView zoomScale="70" zoomScaleNormal="70" workbookViewId="0">
      <selection activeCell="G30" sqref="G30"/>
    </sheetView>
  </sheetViews>
  <sheetFormatPr defaultRowHeight="14.25"/>
  <cols>
    <col min="1" max="1" width="19.5" style="3" bestFit="1" customWidth="1"/>
    <col min="2" max="2" width="9.25" style="3" customWidth="1"/>
    <col min="3" max="3" width="14.125" style="3" customWidth="1"/>
    <col min="4" max="4" width="17.25" style="3" bestFit="1" customWidth="1"/>
    <col min="5" max="5" width="17.25" style="3" customWidth="1"/>
    <col min="6" max="6" width="9.25" style="3" bestFit="1" customWidth="1"/>
    <col min="7" max="7" width="10.375" style="3" customWidth="1"/>
    <col min="8" max="8" width="12.625" style="3" bestFit="1" customWidth="1"/>
    <col min="9" max="9" width="15.875" style="3" bestFit="1" customWidth="1"/>
    <col min="10" max="10" width="13.375" style="3" bestFit="1" customWidth="1"/>
    <col min="11" max="11" width="15.5" style="3" bestFit="1" customWidth="1"/>
    <col min="12" max="12" width="9.75" style="3" bestFit="1" customWidth="1"/>
    <col min="13" max="16384" width="9" style="3"/>
  </cols>
  <sheetData>
    <row r="1" spans="1:13" ht="45" customHeight="1">
      <c r="A1" s="28" t="s">
        <v>85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13" ht="20.100000000000001" customHeight="1">
      <c r="A3" s="43" t="s">
        <v>43</v>
      </c>
      <c r="B3" s="34" t="s">
        <v>45</v>
      </c>
      <c r="C3" s="36" t="s">
        <v>46</v>
      </c>
      <c r="D3" s="44" t="s">
        <v>73</v>
      </c>
      <c r="E3" s="46" t="s">
        <v>74</v>
      </c>
      <c r="F3" s="36" t="s">
        <v>47</v>
      </c>
      <c r="G3" s="43" t="s">
        <v>44</v>
      </c>
      <c r="H3" s="40" t="s">
        <v>56</v>
      </c>
      <c r="I3" s="42" t="s">
        <v>49</v>
      </c>
      <c r="J3" s="42"/>
      <c r="K3" s="42"/>
      <c r="L3" s="38" t="s">
        <v>48</v>
      </c>
    </row>
    <row r="4" spans="1:13" ht="20.100000000000001" customHeight="1">
      <c r="A4" s="41"/>
      <c r="B4" s="35"/>
      <c r="C4" s="37"/>
      <c r="D4" s="45"/>
      <c r="E4" s="45"/>
      <c r="F4" s="37"/>
      <c r="G4" s="41"/>
      <c r="H4" s="41"/>
      <c r="I4" s="7" t="s">
        <v>42</v>
      </c>
      <c r="J4" s="7" t="s">
        <v>50</v>
      </c>
      <c r="K4" s="7" t="s">
        <v>51</v>
      </c>
      <c r="L4" s="39"/>
    </row>
    <row r="5" spans="1:13" s="5" customFormat="1" ht="20.100000000000001" customHeight="1">
      <c r="A5" s="15" t="s">
        <v>55</v>
      </c>
      <c r="B5" s="16">
        <f>COUNTA(B6:B10)</f>
        <v>1</v>
      </c>
      <c r="C5" s="16"/>
      <c r="D5" s="16"/>
      <c r="E5" s="16"/>
      <c r="F5" s="16"/>
      <c r="G5" s="15">
        <f>SUM(G6:G10)</f>
        <v>1</v>
      </c>
      <c r="H5" s="17"/>
      <c r="I5" s="17">
        <f>SUM(I6:I10)</f>
        <v>10000</v>
      </c>
      <c r="J5" s="17">
        <f>SUM(J6:J10)</f>
        <v>5000</v>
      </c>
      <c r="K5" s="17">
        <f>SUM(K6:K10)</f>
        <v>5000</v>
      </c>
      <c r="L5" s="18"/>
      <c r="M5" s="4"/>
    </row>
    <row r="6" spans="1:13" s="5" customFormat="1" ht="20.100000000000001" customHeight="1">
      <c r="A6" s="29" t="s">
        <v>72</v>
      </c>
      <c r="B6" s="8" t="s">
        <v>52</v>
      </c>
      <c r="C6" s="8" t="s">
        <v>53</v>
      </c>
      <c r="D6" s="8" t="s">
        <v>75</v>
      </c>
      <c r="E6" s="8">
        <v>2000</v>
      </c>
      <c r="F6" s="8" t="s">
        <v>54</v>
      </c>
      <c r="G6" s="11">
        <v>1</v>
      </c>
      <c r="H6" s="11">
        <v>10000</v>
      </c>
      <c r="I6" s="12">
        <f>G6*H6</f>
        <v>10000</v>
      </c>
      <c r="J6" s="12">
        <f>I6/2</f>
        <v>5000</v>
      </c>
      <c r="K6" s="12">
        <f>I6-J6</f>
        <v>5000</v>
      </c>
      <c r="L6" s="12"/>
      <c r="M6" s="4"/>
    </row>
    <row r="7" spans="1:13" s="5" customFormat="1" ht="20.100000000000001" customHeight="1">
      <c r="A7" s="30"/>
      <c r="B7" s="8"/>
      <c r="C7" s="8"/>
      <c r="D7" s="8"/>
      <c r="E7" s="8"/>
      <c r="F7" s="8"/>
      <c r="G7" s="11">
        <v>0</v>
      </c>
      <c r="H7" s="11">
        <v>0</v>
      </c>
      <c r="I7" s="12">
        <f t="shared" ref="I7:I10" si="0">G7*H7</f>
        <v>0</v>
      </c>
      <c r="J7" s="12">
        <f t="shared" ref="J7:J10" si="1">I7/2</f>
        <v>0</v>
      </c>
      <c r="K7" s="12">
        <f t="shared" ref="K7:K10" si="2">I7-J7</f>
        <v>0</v>
      </c>
      <c r="L7" s="12"/>
    </row>
    <row r="8" spans="1:13" s="6" customFormat="1" ht="20.100000000000001" customHeight="1">
      <c r="A8" s="30"/>
      <c r="B8" s="9"/>
      <c r="C8" s="9"/>
      <c r="D8" s="9"/>
      <c r="E8" s="9"/>
      <c r="F8" s="9"/>
      <c r="G8" s="13">
        <v>0</v>
      </c>
      <c r="H8" s="13">
        <v>0</v>
      </c>
      <c r="I8" s="12">
        <f t="shared" si="0"/>
        <v>0</v>
      </c>
      <c r="J8" s="12">
        <f t="shared" si="1"/>
        <v>0</v>
      </c>
      <c r="K8" s="12">
        <f t="shared" si="2"/>
        <v>0</v>
      </c>
      <c r="L8" s="12"/>
    </row>
    <row r="9" spans="1:13" s="6" customFormat="1" ht="20.100000000000001" customHeight="1">
      <c r="A9" s="30"/>
      <c r="B9" s="9"/>
      <c r="C9" s="9"/>
      <c r="D9" s="9"/>
      <c r="E9" s="9"/>
      <c r="F9" s="9"/>
      <c r="G9" s="13">
        <v>0</v>
      </c>
      <c r="H9" s="13">
        <v>0</v>
      </c>
      <c r="I9" s="12">
        <f t="shared" si="0"/>
        <v>0</v>
      </c>
      <c r="J9" s="12">
        <f t="shared" si="1"/>
        <v>0</v>
      </c>
      <c r="K9" s="12">
        <f t="shared" si="2"/>
        <v>0</v>
      </c>
      <c r="L9" s="12"/>
    </row>
    <row r="10" spans="1:13" ht="20.100000000000001" customHeight="1">
      <c r="A10" s="30"/>
      <c r="B10" s="10"/>
      <c r="C10" s="10"/>
      <c r="D10" s="10"/>
      <c r="E10" s="10"/>
      <c r="F10" s="10"/>
      <c r="G10" s="14">
        <v>0</v>
      </c>
      <c r="H10" s="14">
        <v>0</v>
      </c>
      <c r="I10" s="12">
        <f t="shared" si="0"/>
        <v>0</v>
      </c>
      <c r="J10" s="12">
        <f t="shared" si="1"/>
        <v>0</v>
      </c>
      <c r="K10" s="12">
        <f t="shared" si="2"/>
        <v>0</v>
      </c>
      <c r="L10" s="14"/>
    </row>
    <row r="11" spans="1:13" ht="20.100000000000001" customHeight="1"/>
    <row r="12" spans="1:13" ht="20.100000000000001" customHeight="1"/>
    <row r="13" spans="1:13" ht="20.100000000000001" customHeight="1"/>
    <row r="14" spans="1:13" ht="20.100000000000001" customHeight="1"/>
    <row r="15" spans="1:13" ht="20.100000000000001" customHeight="1"/>
    <row r="16" spans="1:13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</sheetData>
  <mergeCells count="12">
    <mergeCell ref="D3:D4"/>
    <mergeCell ref="E3:E4"/>
    <mergeCell ref="A6:A10"/>
    <mergeCell ref="A1:L1"/>
    <mergeCell ref="A3:A4"/>
    <mergeCell ref="B3:B4"/>
    <mergeCell ref="C3:C4"/>
    <mergeCell ref="F3:F4"/>
    <mergeCell ref="G3:G4"/>
    <mergeCell ref="H3:H4"/>
    <mergeCell ref="I3:K3"/>
    <mergeCell ref="L3:L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단가표</vt:lpstr>
      <vt:lpstr>원예산업육성, 소득작목 육성</vt:lpstr>
      <vt:lpstr>오토팜, 스마트팜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과수원예</dc:creator>
  <cp:lastModifiedBy>산업2</cp:lastModifiedBy>
  <dcterms:created xsi:type="dcterms:W3CDTF">2019-12-17T23:51:11Z</dcterms:created>
  <dcterms:modified xsi:type="dcterms:W3CDTF">2021-01-12T02:26:06Z</dcterms:modified>
</cp:coreProperties>
</file>