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1\01. 보조사업\05. 인삼생약산업육성지원\01. 지침\"/>
    </mc:Choice>
  </mc:AlternateContent>
  <bookViews>
    <workbookView xWindow="6825" yWindow="3975" windowWidth="28035" windowHeight="10905" activeTab="1"/>
  </bookViews>
  <sheets>
    <sheet name="단가표" sheetId="1" r:id="rId1"/>
    <sheet name="인삼생약" sheetId="5" r:id="rId2"/>
  </sheets>
  <definedNames>
    <definedName name="_xlnm.Print_Area" localSheetId="1">인삼생약!$A$1:$J$38</definedName>
  </definedNames>
  <calcPr calcId="162913"/>
</workbook>
</file>

<file path=xl/calcChain.xml><?xml version="1.0" encoding="utf-8"?>
<calcChain xmlns="http://schemas.openxmlformats.org/spreadsheetml/2006/main">
  <c r="I27" i="5" l="1"/>
  <c r="H27" i="5"/>
  <c r="G27" i="5"/>
  <c r="E27" i="5"/>
  <c r="B27" i="5"/>
  <c r="G26" i="5"/>
  <c r="H26" i="5" s="1"/>
  <c r="G25" i="5"/>
  <c r="G24" i="5"/>
  <c r="H24" i="5" s="1"/>
  <c r="I24" i="5" l="1"/>
  <c r="I26" i="5"/>
  <c r="H25" i="5"/>
  <c r="I25" i="5" s="1"/>
  <c r="G38" i="5" l="1"/>
  <c r="G37" i="5"/>
  <c r="H37" i="5" s="1"/>
  <c r="I37" i="5" s="1"/>
  <c r="G36" i="5"/>
  <c r="E35" i="5"/>
  <c r="B35" i="5"/>
  <c r="G34" i="5"/>
  <c r="H34" i="5" s="1"/>
  <c r="G33" i="5"/>
  <c r="H33" i="5" s="1"/>
  <c r="I33" i="5" s="1"/>
  <c r="G32" i="5"/>
  <c r="E31" i="5"/>
  <c r="B31" i="5"/>
  <c r="G30" i="5"/>
  <c r="H30" i="5" s="1"/>
  <c r="I30" i="5" s="1"/>
  <c r="G29" i="5"/>
  <c r="G28" i="5"/>
  <c r="E23" i="5"/>
  <c r="B23" i="5"/>
  <c r="G22" i="5"/>
  <c r="G21" i="5"/>
  <c r="H21" i="5" s="1"/>
  <c r="I21" i="5" s="1"/>
  <c r="G20" i="5"/>
  <c r="E19" i="5"/>
  <c r="B19" i="5"/>
  <c r="G18" i="5"/>
  <c r="G17" i="5"/>
  <c r="H17" i="5" s="1"/>
  <c r="I17" i="5" s="1"/>
  <c r="G16" i="5"/>
  <c r="G15" i="5" s="1"/>
  <c r="E15" i="5"/>
  <c r="B15" i="5"/>
  <c r="G14" i="5"/>
  <c r="G13" i="5"/>
  <c r="G12" i="5"/>
  <c r="E11" i="5"/>
  <c r="B11" i="5"/>
  <c r="G10" i="5"/>
  <c r="G9" i="5"/>
  <c r="H9" i="5" s="1"/>
  <c r="I9" i="5" s="1"/>
  <c r="G8" i="5"/>
  <c r="E7" i="5"/>
  <c r="B7" i="5"/>
  <c r="G23" i="5" l="1"/>
  <c r="H28" i="5"/>
  <c r="I28" i="5" s="1"/>
  <c r="H14" i="5"/>
  <c r="I14" i="5" s="1"/>
  <c r="H12" i="5"/>
  <c r="I12" i="5" s="1"/>
  <c r="I32" i="5"/>
  <c r="I31" i="5" s="1"/>
  <c r="G11" i="5"/>
  <c r="H16" i="5"/>
  <c r="H32" i="5"/>
  <c r="H31" i="5" s="1"/>
  <c r="I34" i="5"/>
  <c r="G7" i="5"/>
  <c r="G19" i="5"/>
  <c r="G35" i="5"/>
  <c r="H18" i="5"/>
  <c r="I18" i="5" s="1"/>
  <c r="H13" i="5"/>
  <c r="I16" i="5"/>
  <c r="H29" i="5"/>
  <c r="H8" i="5"/>
  <c r="H10" i="5"/>
  <c r="I10" i="5" s="1"/>
  <c r="H20" i="5"/>
  <c r="I20" i="5" s="1"/>
  <c r="H22" i="5"/>
  <c r="I22" i="5" s="1"/>
  <c r="G31" i="5"/>
  <c r="H36" i="5"/>
  <c r="H38" i="5"/>
  <c r="I38" i="5" s="1"/>
  <c r="H35" i="5" l="1"/>
  <c r="H7" i="5"/>
  <c r="H23" i="5"/>
  <c r="H11" i="5"/>
  <c r="I19" i="5"/>
  <c r="I15" i="5"/>
  <c r="I36" i="5"/>
  <c r="I35" i="5" s="1"/>
  <c r="H19" i="5"/>
  <c r="H15" i="5"/>
  <c r="I13" i="5"/>
  <c r="I11" i="5" s="1"/>
  <c r="I29" i="5"/>
  <c r="I23" i="5" s="1"/>
  <c r="I8" i="5"/>
  <c r="I7" i="5" s="1"/>
</calcChain>
</file>

<file path=xl/sharedStrings.xml><?xml version="1.0" encoding="utf-8"?>
<sst xmlns="http://schemas.openxmlformats.org/spreadsheetml/2006/main" count="84" uniqueCount="50">
  <si>
    <t>㎡</t>
  </si>
  <si>
    <t>보조사업 지원단가</t>
    <phoneticPr fontId="1" type="noConversion"/>
  </si>
  <si>
    <t>구분</t>
    <phoneticPr fontId="1" type="noConversion"/>
  </si>
  <si>
    <t>단위</t>
    <phoneticPr fontId="1" type="noConversion"/>
  </si>
  <si>
    <t>단가(천원)</t>
    <phoneticPr fontId="1" type="noConversion"/>
  </si>
  <si>
    <t>비고</t>
    <phoneticPr fontId="1" type="noConversion"/>
  </si>
  <si>
    <t>계</t>
  </si>
  <si>
    <t>사업명</t>
    <phoneticPr fontId="1" type="noConversion"/>
  </si>
  <si>
    <t>신청량</t>
    <phoneticPr fontId="1" type="noConversion"/>
  </si>
  <si>
    <t>성명</t>
    <phoneticPr fontId="1" type="noConversion"/>
  </si>
  <si>
    <t>주소</t>
    <phoneticPr fontId="1" type="noConversion"/>
  </si>
  <si>
    <t>비고</t>
    <phoneticPr fontId="1" type="noConversion"/>
  </si>
  <si>
    <t>사  업  비(천원)</t>
    <phoneticPr fontId="1" type="noConversion"/>
  </si>
  <si>
    <t>보조</t>
    <phoneticPr fontId="1" type="noConversion"/>
  </si>
  <si>
    <t>자부담</t>
    <phoneticPr fontId="1" type="noConversion"/>
  </si>
  <si>
    <t>충효로 111</t>
    <phoneticPr fontId="1" type="noConversion"/>
  </si>
  <si>
    <t>소계</t>
    <phoneticPr fontId="1" type="noConversion"/>
  </si>
  <si>
    <t>단가
(천원)</t>
    <phoneticPr fontId="1" type="noConversion"/>
  </si>
  <si>
    <t>대상자</t>
    <phoneticPr fontId="1" type="noConversion"/>
  </si>
  <si>
    <t>예)홍길동</t>
    <phoneticPr fontId="1" type="noConversion"/>
  </si>
  <si>
    <t>재배
품목</t>
    <phoneticPr fontId="1" type="noConversion"/>
  </si>
  <si>
    <t>인삼 및 약용작물 1,000㎡ 이상 재배하는 농가, 인삼은 의무자조금 가입하고 납부한 농가만 신청가능</t>
    <phoneticPr fontId="1" type="noConversion"/>
  </si>
  <si>
    <t>인삼</t>
    <phoneticPr fontId="1" type="noConversion"/>
  </si>
  <si>
    <t>목재해가림
(㎡)</t>
    <phoneticPr fontId="1" type="noConversion"/>
  </si>
  <si>
    <t>제초용매트
(㎡)</t>
    <phoneticPr fontId="1" type="noConversion"/>
  </si>
  <si>
    <t>점적관수시설
(㎡)</t>
    <phoneticPr fontId="1" type="noConversion"/>
  </si>
  <si>
    <t>야생동물 방지시설
(㎡)</t>
    <phoneticPr fontId="1" type="noConversion"/>
  </si>
  <si>
    <t>인삼파종기
(대)</t>
    <phoneticPr fontId="1" type="noConversion"/>
  </si>
  <si>
    <t>인삼수확기
(대)</t>
    <phoneticPr fontId="1" type="noConversion"/>
  </si>
  <si>
    <t>인삼이식기
(대)</t>
    <phoneticPr fontId="1" type="noConversion"/>
  </si>
  <si>
    <t>인삼</t>
    <phoneticPr fontId="1" type="noConversion"/>
  </si>
  <si>
    <t>목재해가림</t>
    <phoneticPr fontId="1" type="noConversion"/>
  </si>
  <si>
    <t>3 이하</t>
    <phoneticPr fontId="1" type="noConversion"/>
  </si>
  <si>
    <t>제초용 매트</t>
    <phoneticPr fontId="1" type="noConversion"/>
  </si>
  <si>
    <t>점적관수</t>
    <phoneticPr fontId="1" type="noConversion"/>
  </si>
  <si>
    <t>야생동물 방지시설</t>
    <phoneticPr fontId="1" type="noConversion"/>
  </si>
  <si>
    <t>인삼파종기</t>
    <phoneticPr fontId="1" type="noConversion"/>
  </si>
  <si>
    <t>인삼수확기</t>
    <phoneticPr fontId="1" type="noConversion"/>
  </si>
  <si>
    <t>인삼이식기</t>
    <phoneticPr fontId="1" type="noConversion"/>
  </si>
  <si>
    <t>대</t>
    <phoneticPr fontId="1" type="noConversion"/>
  </si>
  <si>
    <t>5,000 이하</t>
    <phoneticPr fontId="1" type="noConversion"/>
  </si>
  <si>
    <t>1 이하</t>
    <phoneticPr fontId="1" type="noConversion"/>
  </si>
  <si>
    <t>0.8 이하</t>
    <phoneticPr fontId="1" type="noConversion"/>
  </si>
  <si>
    <t xml:space="preserve"> </t>
    <phoneticPr fontId="1" type="noConversion"/>
  </si>
  <si>
    <t>0.5 이하</t>
    <phoneticPr fontId="1" type="noConversion"/>
  </si>
  <si>
    <t>2021년 인삼생약산업 육성지원</t>
    <phoneticPr fontId="1" type="noConversion"/>
  </si>
  <si>
    <t>이동식저온저장고</t>
    <phoneticPr fontId="1" type="noConversion"/>
  </si>
  <si>
    <t>500 이하</t>
    <phoneticPr fontId="1" type="noConversion"/>
  </si>
  <si>
    <t>이동식저온저장고
(㎡)</t>
    <phoneticPr fontId="1" type="noConversion"/>
  </si>
  <si>
    <t>3평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</si>
</sst>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_-;\-* #,##0.0_-;_-* &quot;-&quot;_-;_-@_-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나눔고딕"/>
      <family val="3"/>
      <charset val="129"/>
    </font>
    <font>
      <sz val="11"/>
      <color theme="1"/>
      <name val="나눔고딕"/>
      <family val="3"/>
      <charset val="129"/>
    </font>
    <font>
      <b/>
      <sz val="20"/>
      <color theme="1"/>
      <name val="나눔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color theme="1"/>
      <name val="나눔고딕"/>
      <family val="3"/>
      <charset val="129"/>
    </font>
    <font>
      <b/>
      <sz val="12"/>
      <name val="나눔고딕"/>
      <family val="3"/>
      <charset val="129"/>
    </font>
    <font>
      <b/>
      <sz val="12"/>
      <color theme="1"/>
      <name val="나눔고딕"/>
      <family val="3"/>
      <charset val="129"/>
    </font>
    <font>
      <sz val="12"/>
      <name val="나눔고딕"/>
      <family val="3"/>
      <charset val="129"/>
    </font>
    <font>
      <sz val="14"/>
      <color theme="1"/>
      <name val="나눔고딕"/>
      <family val="3"/>
      <charset val="129"/>
    </font>
    <font>
      <b/>
      <sz val="12"/>
      <color theme="0"/>
      <name val="나눔고딕"/>
      <family val="3"/>
      <charset val="129"/>
    </font>
    <font>
      <i/>
      <sz val="12"/>
      <color theme="8"/>
      <name val="나눔고딕"/>
      <family val="3"/>
      <charset val="129"/>
    </font>
    <font>
      <sz val="12"/>
      <color rgb="FF000000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1" fontId="7" fillId="3" borderId="0" xfId="0" applyNumberFormat="1" applyFont="1" applyFill="1">
      <alignment vertical="center"/>
    </xf>
    <xf numFmtId="0" fontId="7" fillId="3" borderId="0" xfId="0" applyFont="1" applyFill="1">
      <alignment vertical="center"/>
    </xf>
    <xf numFmtId="0" fontId="10" fillId="3" borderId="0" xfId="0" applyFont="1" applyFill="1">
      <alignment vertical="center"/>
    </xf>
    <xf numFmtId="41" fontId="12" fillId="2" borderId="10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1" fontId="8" fillId="4" borderId="1" xfId="1" applyFont="1" applyFill="1" applyBorder="1" applyAlignment="1">
      <alignment horizontal="center" vertical="center"/>
    </xf>
    <xf numFmtId="41" fontId="8" fillId="4" borderId="1" xfId="1" applyFont="1" applyFill="1" applyBorder="1" applyAlignment="1">
      <alignment horizontal="center" vertical="center" shrinkToFit="1"/>
    </xf>
    <xf numFmtId="176" fontId="10" fillId="3" borderId="1" xfId="1" applyNumberFormat="1" applyFont="1" applyFill="1" applyBorder="1" applyAlignment="1">
      <alignment horizontal="center" vertical="center"/>
    </xf>
    <xf numFmtId="176" fontId="7" fillId="3" borderId="1" xfId="1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1" fillId="3" borderId="0" xfId="0" applyFont="1" applyFill="1">
      <alignment vertical="center"/>
    </xf>
    <xf numFmtId="0" fontId="2" fillId="5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41" fontId="13" fillId="3" borderId="1" xfId="1" applyFont="1" applyFill="1" applyBorder="1" applyAlignment="1">
      <alignment horizontal="center" vertical="center"/>
    </xf>
    <xf numFmtId="41" fontId="13" fillId="3" borderId="1" xfId="1" applyFont="1" applyFill="1" applyBorder="1" applyAlignment="1">
      <alignment horizontal="center" vertical="center" shrinkToFit="1"/>
    </xf>
    <xf numFmtId="176" fontId="13" fillId="3" borderId="1" xfId="1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0" fontId="12" fillId="2" borderId="10" xfId="2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 wrapText="1"/>
    </xf>
    <xf numFmtId="41" fontId="12" fillId="2" borderId="7" xfId="1" applyFont="1" applyFill="1" applyBorder="1" applyAlignment="1">
      <alignment horizontal="center" vertical="center"/>
    </xf>
    <xf numFmtId="41" fontId="12" fillId="2" borderId="8" xfId="1" applyFont="1" applyFill="1" applyBorder="1" applyAlignment="1">
      <alignment horizontal="center" vertical="center"/>
    </xf>
    <xf numFmtId="41" fontId="12" fillId="2" borderId="11" xfId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shrinkToFit="1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D11"/>
  <sheetViews>
    <sheetView zoomScale="115" zoomScaleNormal="115" zoomScaleSheetLayoutView="130" workbookViewId="0">
      <selection activeCell="C10" sqref="C10"/>
    </sheetView>
  </sheetViews>
  <sheetFormatPr defaultRowHeight="13.5"/>
  <cols>
    <col min="1" max="1" width="39.125" style="1" bestFit="1" customWidth="1"/>
    <col min="2" max="2" width="7.875" style="1" customWidth="1"/>
    <col min="3" max="3" width="13" style="1" bestFit="1" customWidth="1"/>
    <col min="4" max="4" width="18.5" style="1" customWidth="1"/>
    <col min="5" max="16384" width="9" style="1"/>
  </cols>
  <sheetData>
    <row r="1" spans="1:4" ht="30.75" customHeight="1">
      <c r="A1" s="31" t="s">
        <v>1</v>
      </c>
      <c r="B1" s="31"/>
      <c r="C1" s="31"/>
      <c r="D1" s="31"/>
    </row>
    <row r="2" spans="1:4" ht="14.25" customHeight="1">
      <c r="A2" s="2"/>
      <c r="B2" s="2"/>
      <c r="C2" s="2"/>
      <c r="D2" s="2"/>
    </row>
    <row r="3" spans="1:4" ht="30" customHeight="1">
      <c r="A3" s="28" t="s">
        <v>2</v>
      </c>
      <c r="B3" s="29" t="s">
        <v>3</v>
      </c>
      <c r="C3" s="29" t="s">
        <v>4</v>
      </c>
      <c r="D3" s="30" t="s">
        <v>5</v>
      </c>
    </row>
    <row r="4" spans="1:4" ht="30" customHeight="1">
      <c r="A4" s="27" t="s">
        <v>31</v>
      </c>
      <c r="B4" s="27" t="s">
        <v>0</v>
      </c>
      <c r="C4" s="27" t="s">
        <v>32</v>
      </c>
      <c r="D4" s="27"/>
    </row>
    <row r="5" spans="1:4" ht="30" customHeight="1">
      <c r="A5" s="27" t="s">
        <v>33</v>
      </c>
      <c r="B5" s="27" t="s">
        <v>0</v>
      </c>
      <c r="C5" s="27" t="s">
        <v>41</v>
      </c>
      <c r="D5" s="27"/>
    </row>
    <row r="6" spans="1:4" ht="30" customHeight="1">
      <c r="A6" s="27" t="s">
        <v>34</v>
      </c>
      <c r="B6" s="27" t="s">
        <v>0</v>
      </c>
      <c r="C6" s="27" t="s">
        <v>42</v>
      </c>
      <c r="D6" s="27"/>
    </row>
    <row r="7" spans="1:4" ht="30" customHeight="1">
      <c r="A7" s="27" t="s">
        <v>35</v>
      </c>
      <c r="B7" s="27" t="s">
        <v>0</v>
      </c>
      <c r="C7" s="27" t="s">
        <v>44</v>
      </c>
      <c r="D7" s="27"/>
    </row>
    <row r="8" spans="1:4" ht="30" customHeight="1">
      <c r="A8" s="27" t="s">
        <v>46</v>
      </c>
      <c r="B8" s="27" t="s">
        <v>0</v>
      </c>
      <c r="C8" s="27" t="s">
        <v>47</v>
      </c>
      <c r="D8" s="27" t="s">
        <v>49</v>
      </c>
    </row>
    <row r="9" spans="1:4" ht="30" customHeight="1">
      <c r="A9" s="27" t="s">
        <v>36</v>
      </c>
      <c r="B9" s="27" t="s">
        <v>39</v>
      </c>
      <c r="C9" s="27" t="s">
        <v>40</v>
      </c>
      <c r="D9" s="27"/>
    </row>
    <row r="10" spans="1:4" ht="30" customHeight="1">
      <c r="A10" s="27" t="s">
        <v>37</v>
      </c>
      <c r="B10" s="27" t="s">
        <v>39</v>
      </c>
      <c r="C10" s="27" t="s">
        <v>40</v>
      </c>
      <c r="D10" s="27"/>
    </row>
    <row r="11" spans="1:4" ht="30" customHeight="1">
      <c r="A11" s="27" t="s">
        <v>38</v>
      </c>
      <c r="B11" s="27" t="s">
        <v>39</v>
      </c>
      <c r="C11" s="27" t="s">
        <v>40</v>
      </c>
      <c r="D11" s="27"/>
    </row>
  </sheetData>
  <mergeCells count="1">
    <mergeCell ref="A1:D1"/>
  </mergeCells>
  <phoneticPr fontId="1" type="noConversion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K134"/>
  <sheetViews>
    <sheetView tabSelected="1" zoomScale="70" zoomScaleNormal="70" zoomScaleSheetLayoutView="85" workbookViewId="0">
      <selection activeCell="A8" sqref="A8:A10"/>
    </sheetView>
  </sheetViews>
  <sheetFormatPr defaultRowHeight="14.25"/>
  <cols>
    <col min="1" max="1" width="19.5" style="4" bestFit="1" customWidth="1"/>
    <col min="2" max="9" width="13" style="4" customWidth="1"/>
    <col min="10" max="10" width="15.75" style="4" customWidth="1"/>
    <col min="11" max="16384" width="9" style="4"/>
  </cols>
  <sheetData>
    <row r="1" spans="1:11" ht="45" customHeight="1">
      <c r="A1" s="31" t="s">
        <v>45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ht="13.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27" customHeight="1">
      <c r="A3" s="22" t="s">
        <v>18</v>
      </c>
      <c r="B3" s="32" t="s">
        <v>21</v>
      </c>
      <c r="C3" s="33"/>
      <c r="D3" s="33"/>
      <c r="E3" s="33"/>
      <c r="F3" s="33"/>
      <c r="G3" s="33"/>
      <c r="H3" s="33"/>
      <c r="I3" s="33"/>
      <c r="J3" s="34"/>
    </row>
    <row r="4" spans="1:11" s="6" customFormat="1" ht="10.5" customHeight="1">
      <c r="A4" s="20"/>
      <c r="B4" s="21"/>
    </row>
    <row r="5" spans="1:11" ht="20.100000000000001" customHeight="1">
      <c r="A5" s="35" t="s">
        <v>7</v>
      </c>
      <c r="B5" s="37" t="s">
        <v>9</v>
      </c>
      <c r="C5" s="39" t="s">
        <v>10</v>
      </c>
      <c r="D5" s="41" t="s">
        <v>20</v>
      </c>
      <c r="E5" s="35" t="s">
        <v>8</v>
      </c>
      <c r="F5" s="42" t="s">
        <v>17</v>
      </c>
      <c r="G5" s="43" t="s">
        <v>12</v>
      </c>
      <c r="H5" s="43"/>
      <c r="I5" s="43"/>
      <c r="J5" s="44" t="s">
        <v>11</v>
      </c>
    </row>
    <row r="6" spans="1:11" ht="20.100000000000001" customHeight="1">
      <c r="A6" s="36"/>
      <c r="B6" s="38"/>
      <c r="C6" s="40"/>
      <c r="D6" s="40"/>
      <c r="E6" s="36"/>
      <c r="F6" s="36"/>
      <c r="G6" s="8" t="s">
        <v>6</v>
      </c>
      <c r="H6" s="8" t="s">
        <v>13</v>
      </c>
      <c r="I6" s="8" t="s">
        <v>14</v>
      </c>
      <c r="J6" s="45"/>
    </row>
    <row r="7" spans="1:11" s="6" customFormat="1" ht="20.100000000000001" customHeight="1">
      <c r="A7" s="14" t="s">
        <v>16</v>
      </c>
      <c r="B7" s="15">
        <f>COUNTA(B8:B10)</f>
        <v>1</v>
      </c>
      <c r="C7" s="15"/>
      <c r="D7" s="15"/>
      <c r="E7" s="14">
        <f>SUM(E8:E10)</f>
        <v>1000</v>
      </c>
      <c r="F7" s="16"/>
      <c r="G7" s="16">
        <f>SUM(G8:G10)</f>
        <v>3000</v>
      </c>
      <c r="H7" s="16">
        <f>SUM(H8:H10)</f>
        <v>1500</v>
      </c>
      <c r="I7" s="16">
        <f>SUM(I8:I10)</f>
        <v>1500</v>
      </c>
      <c r="J7" s="17"/>
      <c r="K7" s="5"/>
    </row>
    <row r="8" spans="1:11" s="6" customFormat="1" ht="20.100000000000001" customHeight="1">
      <c r="A8" s="46" t="s">
        <v>23</v>
      </c>
      <c r="B8" s="23" t="s">
        <v>19</v>
      </c>
      <c r="C8" s="23" t="s">
        <v>15</v>
      </c>
      <c r="D8" s="23" t="s">
        <v>22</v>
      </c>
      <c r="E8" s="24">
        <v>1000</v>
      </c>
      <c r="F8" s="24">
        <v>3</v>
      </c>
      <c r="G8" s="25">
        <f>E8*F8</f>
        <v>3000</v>
      </c>
      <c r="H8" s="25">
        <f>G8/2</f>
        <v>1500</v>
      </c>
      <c r="I8" s="25">
        <f>G8-H8</f>
        <v>1500</v>
      </c>
      <c r="J8" s="25"/>
      <c r="K8" s="5"/>
    </row>
    <row r="9" spans="1:11" s="6" customFormat="1" ht="20.100000000000001" customHeight="1">
      <c r="A9" s="47"/>
      <c r="B9" s="9"/>
      <c r="C9" s="9"/>
      <c r="D9" s="9"/>
      <c r="E9" s="11">
        <v>0</v>
      </c>
      <c r="F9" s="11">
        <v>3</v>
      </c>
      <c r="G9" s="12">
        <f t="shared" ref="G9:G10" si="0">E9*F9</f>
        <v>0</v>
      </c>
      <c r="H9" s="12">
        <f t="shared" ref="H9:H10" si="1">G9/2</f>
        <v>0</v>
      </c>
      <c r="I9" s="12">
        <f t="shared" ref="I9:I10" si="2">G9-H9</f>
        <v>0</v>
      </c>
      <c r="J9" s="12"/>
    </row>
    <row r="10" spans="1:11" s="7" customFormat="1" ht="20.100000000000001" customHeight="1">
      <c r="A10" s="47"/>
      <c r="B10" s="10"/>
      <c r="C10" s="10"/>
      <c r="D10" s="10"/>
      <c r="E10" s="13"/>
      <c r="F10" s="13">
        <v>3</v>
      </c>
      <c r="G10" s="12">
        <f t="shared" si="0"/>
        <v>0</v>
      </c>
      <c r="H10" s="12">
        <f t="shared" si="1"/>
        <v>0</v>
      </c>
      <c r="I10" s="12">
        <f t="shared" si="2"/>
        <v>0</v>
      </c>
      <c r="J10" s="12"/>
    </row>
    <row r="11" spans="1:11" s="6" customFormat="1" ht="20.100000000000001" customHeight="1">
      <c r="A11" s="14" t="s">
        <v>16</v>
      </c>
      <c r="B11" s="15">
        <f>COUNTA(B12:B14)</f>
        <v>1</v>
      </c>
      <c r="C11" s="15"/>
      <c r="D11" s="15"/>
      <c r="E11" s="14">
        <f>SUM(E12:E14)</f>
        <v>1000</v>
      </c>
      <c r="F11" s="16"/>
      <c r="G11" s="16">
        <f>SUM(G12:G14)</f>
        <v>1000</v>
      </c>
      <c r="H11" s="16">
        <f>SUM(H12:H14)</f>
        <v>500</v>
      </c>
      <c r="I11" s="16">
        <f>SUM(I12:I14)</f>
        <v>500</v>
      </c>
      <c r="J11" s="17"/>
      <c r="K11" s="5"/>
    </row>
    <row r="12" spans="1:11" s="6" customFormat="1" ht="20.100000000000001" customHeight="1">
      <c r="A12" s="46" t="s">
        <v>24</v>
      </c>
      <c r="B12" s="23" t="s">
        <v>19</v>
      </c>
      <c r="C12" s="23" t="s">
        <v>15</v>
      </c>
      <c r="D12" s="23" t="s">
        <v>43</v>
      </c>
      <c r="E12" s="24">
        <v>1000</v>
      </c>
      <c r="F12" s="24">
        <v>1</v>
      </c>
      <c r="G12" s="25">
        <f>E12*F12</f>
        <v>1000</v>
      </c>
      <c r="H12" s="25">
        <f>G12/2</f>
        <v>500</v>
      </c>
      <c r="I12" s="25">
        <f>G12-H12</f>
        <v>500</v>
      </c>
      <c r="J12" s="25"/>
      <c r="K12" s="5"/>
    </row>
    <row r="13" spans="1:11" s="6" customFormat="1" ht="20.100000000000001" customHeight="1">
      <c r="A13" s="47"/>
      <c r="B13" s="9"/>
      <c r="C13" s="9"/>
      <c r="D13" s="9"/>
      <c r="E13" s="11">
        <v>0</v>
      </c>
      <c r="F13" s="11">
        <v>1</v>
      </c>
      <c r="G13" s="12">
        <f t="shared" ref="G13:G14" si="3">E13*F13</f>
        <v>0</v>
      </c>
      <c r="H13" s="12">
        <f t="shared" ref="H13:H14" si="4">G13/2</f>
        <v>0</v>
      </c>
      <c r="I13" s="12">
        <f t="shared" ref="I13:I14" si="5">G13-H13</f>
        <v>0</v>
      </c>
      <c r="J13" s="12"/>
    </row>
    <row r="14" spans="1:11" s="7" customFormat="1" ht="20.100000000000001" customHeight="1">
      <c r="A14" s="47"/>
      <c r="B14" s="10"/>
      <c r="C14" s="10"/>
      <c r="D14" s="10"/>
      <c r="E14" s="13"/>
      <c r="F14" s="13">
        <v>1</v>
      </c>
      <c r="G14" s="12">
        <f t="shared" si="3"/>
        <v>0</v>
      </c>
      <c r="H14" s="12">
        <f t="shared" si="4"/>
        <v>0</v>
      </c>
      <c r="I14" s="12">
        <f t="shared" si="5"/>
        <v>0</v>
      </c>
      <c r="J14" s="12"/>
    </row>
    <row r="15" spans="1:11" s="6" customFormat="1" ht="20.100000000000001" customHeight="1">
      <c r="A15" s="14" t="s">
        <v>16</v>
      </c>
      <c r="B15" s="15">
        <f>COUNTA(B16:B18)</f>
        <v>1</v>
      </c>
      <c r="C15" s="15"/>
      <c r="D15" s="15"/>
      <c r="E15" s="14">
        <f>SUM(E16:E18)</f>
        <v>1000</v>
      </c>
      <c r="F15" s="16"/>
      <c r="G15" s="16">
        <f>SUM(G16:G18)</f>
        <v>800</v>
      </c>
      <c r="H15" s="16">
        <f>SUM(H16:H18)</f>
        <v>400</v>
      </c>
      <c r="I15" s="16">
        <f>SUM(I16:I18)</f>
        <v>400</v>
      </c>
      <c r="J15" s="17"/>
      <c r="K15" s="5"/>
    </row>
    <row r="16" spans="1:11" s="6" customFormat="1" ht="20.100000000000001" customHeight="1">
      <c r="A16" s="46" t="s">
        <v>25</v>
      </c>
      <c r="B16" s="23" t="s">
        <v>19</v>
      </c>
      <c r="C16" s="23" t="s">
        <v>15</v>
      </c>
      <c r="D16" s="23" t="s">
        <v>22</v>
      </c>
      <c r="E16" s="24">
        <v>1000</v>
      </c>
      <c r="F16" s="26">
        <v>0.8</v>
      </c>
      <c r="G16" s="25">
        <f>E16*F16</f>
        <v>800</v>
      </c>
      <c r="H16" s="25">
        <f>G16/2</f>
        <v>400</v>
      </c>
      <c r="I16" s="25">
        <f>G16-H16</f>
        <v>400</v>
      </c>
      <c r="J16" s="25"/>
      <c r="K16" s="5"/>
    </row>
    <row r="17" spans="1:11" s="6" customFormat="1" ht="20.100000000000001" customHeight="1">
      <c r="A17" s="47"/>
      <c r="B17" s="9"/>
      <c r="C17" s="9"/>
      <c r="D17" s="9"/>
      <c r="E17" s="11">
        <v>0</v>
      </c>
      <c r="F17" s="18">
        <v>0.8</v>
      </c>
      <c r="G17" s="12">
        <f t="shared" ref="G17:G18" si="6">E17*F17</f>
        <v>0</v>
      </c>
      <c r="H17" s="12">
        <f t="shared" ref="H17:H18" si="7">G17/2</f>
        <v>0</v>
      </c>
      <c r="I17" s="12">
        <f t="shared" ref="I17:I18" si="8">G17-H17</f>
        <v>0</v>
      </c>
      <c r="J17" s="12"/>
    </row>
    <row r="18" spans="1:11" s="7" customFormat="1" ht="20.100000000000001" customHeight="1">
      <c r="A18" s="47"/>
      <c r="B18" s="10"/>
      <c r="C18" s="10"/>
      <c r="D18" s="10"/>
      <c r="E18" s="13"/>
      <c r="F18" s="19">
        <v>0.8</v>
      </c>
      <c r="G18" s="12">
        <f t="shared" si="6"/>
        <v>0</v>
      </c>
      <c r="H18" s="12">
        <f t="shared" si="7"/>
        <v>0</v>
      </c>
      <c r="I18" s="12">
        <f t="shared" si="8"/>
        <v>0</v>
      </c>
      <c r="J18" s="12"/>
    </row>
    <row r="19" spans="1:11" s="6" customFormat="1" ht="20.100000000000001" customHeight="1">
      <c r="A19" s="14" t="s">
        <v>16</v>
      </c>
      <c r="B19" s="15">
        <f>COUNTA(B20:B22)</f>
        <v>1</v>
      </c>
      <c r="C19" s="15"/>
      <c r="D19" s="15"/>
      <c r="E19" s="14">
        <f>SUM(E20:E22)</f>
        <v>1000</v>
      </c>
      <c r="F19" s="16"/>
      <c r="G19" s="16">
        <f>SUM(G20:G22)</f>
        <v>500</v>
      </c>
      <c r="H19" s="16">
        <f>SUM(H20:H22)</f>
        <v>250</v>
      </c>
      <c r="I19" s="16">
        <f>SUM(I20:I22)</f>
        <v>250</v>
      </c>
      <c r="J19" s="17"/>
      <c r="K19" s="5"/>
    </row>
    <row r="20" spans="1:11" s="6" customFormat="1" ht="20.100000000000001" customHeight="1">
      <c r="A20" s="46" t="s">
        <v>26</v>
      </c>
      <c r="B20" s="23" t="s">
        <v>19</v>
      </c>
      <c r="C20" s="23" t="s">
        <v>15</v>
      </c>
      <c r="D20" s="23" t="s">
        <v>22</v>
      </c>
      <c r="E20" s="24">
        <v>1000</v>
      </c>
      <c r="F20" s="26">
        <v>0.5</v>
      </c>
      <c r="G20" s="25">
        <f>E20*F20</f>
        <v>500</v>
      </c>
      <c r="H20" s="25">
        <f>G20/2</f>
        <v>250</v>
      </c>
      <c r="I20" s="25">
        <f>G20-H20</f>
        <v>250</v>
      </c>
      <c r="J20" s="25"/>
      <c r="K20" s="5"/>
    </row>
    <row r="21" spans="1:11" s="6" customFormat="1" ht="20.100000000000001" customHeight="1">
      <c r="A21" s="47"/>
      <c r="B21" s="9"/>
      <c r="C21" s="9"/>
      <c r="D21" s="9"/>
      <c r="E21" s="11">
        <v>0</v>
      </c>
      <c r="F21" s="18">
        <v>0.5</v>
      </c>
      <c r="G21" s="12">
        <f t="shared" ref="G21:G22" si="9">E21*F21</f>
        <v>0</v>
      </c>
      <c r="H21" s="12">
        <f t="shared" ref="H21:H22" si="10">G21/2</f>
        <v>0</v>
      </c>
      <c r="I21" s="12">
        <f t="shared" ref="I21:I22" si="11">G21-H21</f>
        <v>0</v>
      </c>
      <c r="J21" s="12"/>
    </row>
    <row r="22" spans="1:11" s="7" customFormat="1" ht="20.100000000000001" customHeight="1">
      <c r="A22" s="47"/>
      <c r="B22" s="10"/>
      <c r="C22" s="10"/>
      <c r="D22" s="10"/>
      <c r="E22" s="13"/>
      <c r="F22" s="18">
        <v>0.5</v>
      </c>
      <c r="G22" s="12">
        <f t="shared" si="9"/>
        <v>0</v>
      </c>
      <c r="H22" s="12">
        <f t="shared" si="10"/>
        <v>0</v>
      </c>
      <c r="I22" s="12">
        <f t="shared" si="11"/>
        <v>0</v>
      </c>
      <c r="J22" s="12"/>
    </row>
    <row r="23" spans="1:11" s="6" customFormat="1" ht="20.100000000000001" customHeight="1">
      <c r="A23" s="14" t="s">
        <v>16</v>
      </c>
      <c r="B23" s="15">
        <f>COUNTA(B28:B30)</f>
        <v>1</v>
      </c>
      <c r="C23" s="15"/>
      <c r="D23" s="15"/>
      <c r="E23" s="14">
        <f>SUM(E28:E30)</f>
        <v>1</v>
      </c>
      <c r="F23" s="16"/>
      <c r="G23" s="16">
        <f>SUM(G28:G30)</f>
        <v>5000</v>
      </c>
      <c r="H23" s="16">
        <f>SUM(H28:H30)</f>
        <v>2500</v>
      </c>
      <c r="I23" s="16">
        <f>SUM(I28:I30)</f>
        <v>2500</v>
      </c>
      <c r="J23" s="17"/>
      <c r="K23" s="5"/>
    </row>
    <row r="24" spans="1:11" s="6" customFormat="1" ht="20.100000000000001" customHeight="1">
      <c r="A24" s="46" t="s">
        <v>48</v>
      </c>
      <c r="B24" s="23" t="s">
        <v>19</v>
      </c>
      <c r="C24" s="23" t="s">
        <v>15</v>
      </c>
      <c r="D24" s="23" t="s">
        <v>22</v>
      </c>
      <c r="E24" s="24">
        <v>10</v>
      </c>
      <c r="F24" s="26">
        <v>500</v>
      </c>
      <c r="G24" s="25">
        <f>E24*F24</f>
        <v>5000</v>
      </c>
      <c r="H24" s="25">
        <f>G24/2</f>
        <v>2500</v>
      </c>
      <c r="I24" s="25">
        <f>G24-H24</f>
        <v>2500</v>
      </c>
      <c r="J24" s="25"/>
      <c r="K24" s="5"/>
    </row>
    <row r="25" spans="1:11" s="6" customFormat="1" ht="20.100000000000001" customHeight="1">
      <c r="A25" s="47"/>
      <c r="B25" s="9"/>
      <c r="C25" s="9"/>
      <c r="D25" s="9"/>
      <c r="E25" s="11">
        <v>0</v>
      </c>
      <c r="F25" s="18">
        <v>500</v>
      </c>
      <c r="G25" s="12">
        <f t="shared" ref="G25:G26" si="12">E25*F25</f>
        <v>0</v>
      </c>
      <c r="H25" s="12">
        <f t="shared" ref="H25:H26" si="13">G25/2</f>
        <v>0</v>
      </c>
      <c r="I25" s="12">
        <f t="shared" ref="I25:I26" si="14">G25-H25</f>
        <v>0</v>
      </c>
      <c r="J25" s="12"/>
    </row>
    <row r="26" spans="1:11" s="7" customFormat="1" ht="20.100000000000001" customHeight="1">
      <c r="A26" s="47"/>
      <c r="B26" s="10"/>
      <c r="C26" s="10"/>
      <c r="D26" s="10"/>
      <c r="E26" s="13"/>
      <c r="F26" s="18">
        <v>500</v>
      </c>
      <c r="G26" s="12">
        <f t="shared" si="12"/>
        <v>0</v>
      </c>
      <c r="H26" s="12">
        <f t="shared" si="13"/>
        <v>0</v>
      </c>
      <c r="I26" s="12">
        <f t="shared" si="14"/>
        <v>0</v>
      </c>
      <c r="J26" s="12"/>
    </row>
    <row r="27" spans="1:11" s="6" customFormat="1" ht="20.100000000000001" customHeight="1">
      <c r="A27" s="14" t="s">
        <v>16</v>
      </c>
      <c r="B27" s="15">
        <f>COUNTA(B32:B34)</f>
        <v>1</v>
      </c>
      <c r="C27" s="15"/>
      <c r="D27" s="15"/>
      <c r="E27" s="14">
        <f>SUM(E32:E34)</f>
        <v>1</v>
      </c>
      <c r="F27" s="16"/>
      <c r="G27" s="16">
        <f>SUM(G32:G34)</f>
        <v>5000</v>
      </c>
      <c r="H27" s="16">
        <f>SUM(H32:H34)</f>
        <v>2500</v>
      </c>
      <c r="I27" s="16">
        <f>SUM(I32:I34)</f>
        <v>2500</v>
      </c>
      <c r="J27" s="17"/>
      <c r="K27" s="5"/>
    </row>
    <row r="28" spans="1:11" s="6" customFormat="1" ht="20.100000000000001" customHeight="1">
      <c r="A28" s="46" t="s">
        <v>27</v>
      </c>
      <c r="B28" s="23" t="s">
        <v>19</v>
      </c>
      <c r="C28" s="23" t="s">
        <v>15</v>
      </c>
      <c r="D28" s="23" t="s">
        <v>22</v>
      </c>
      <c r="E28" s="24">
        <v>1</v>
      </c>
      <c r="F28" s="24">
        <v>5000</v>
      </c>
      <c r="G28" s="25">
        <f>E28*F28</f>
        <v>5000</v>
      </c>
      <c r="H28" s="25">
        <f>G28/2</f>
        <v>2500</v>
      </c>
      <c r="I28" s="25">
        <f>G28-H28</f>
        <v>2500</v>
      </c>
      <c r="J28" s="25"/>
      <c r="K28" s="5"/>
    </row>
    <row r="29" spans="1:11" s="6" customFormat="1" ht="20.100000000000001" customHeight="1">
      <c r="A29" s="47"/>
      <c r="B29" s="9"/>
      <c r="C29" s="9"/>
      <c r="D29" s="9"/>
      <c r="E29" s="11">
        <v>0</v>
      </c>
      <c r="F29" s="11">
        <v>5000</v>
      </c>
      <c r="G29" s="12">
        <f t="shared" ref="G29:G30" si="15">E29*F29</f>
        <v>0</v>
      </c>
      <c r="H29" s="12">
        <f t="shared" ref="H29:H30" si="16">G29/2</f>
        <v>0</v>
      </c>
      <c r="I29" s="12">
        <f t="shared" ref="I29:I30" si="17">G29-H29</f>
        <v>0</v>
      </c>
      <c r="J29" s="12"/>
    </row>
    <row r="30" spans="1:11" s="7" customFormat="1" ht="20.100000000000001" customHeight="1">
      <c r="A30" s="47"/>
      <c r="B30" s="10"/>
      <c r="C30" s="10"/>
      <c r="D30" s="10"/>
      <c r="E30" s="13"/>
      <c r="F30" s="13">
        <v>5000</v>
      </c>
      <c r="G30" s="12">
        <f t="shared" si="15"/>
        <v>0</v>
      </c>
      <c r="H30" s="12">
        <f t="shared" si="16"/>
        <v>0</v>
      </c>
      <c r="I30" s="12">
        <f t="shared" si="17"/>
        <v>0</v>
      </c>
      <c r="J30" s="12"/>
    </row>
    <row r="31" spans="1:11" s="6" customFormat="1" ht="20.100000000000001" customHeight="1">
      <c r="A31" s="14" t="s">
        <v>16</v>
      </c>
      <c r="B31" s="15">
        <f>COUNTA(B32:B34)</f>
        <v>1</v>
      </c>
      <c r="C31" s="15"/>
      <c r="D31" s="15"/>
      <c r="E31" s="14">
        <f>SUM(E32:E34)</f>
        <v>1</v>
      </c>
      <c r="F31" s="16"/>
      <c r="G31" s="16">
        <f>SUM(G32:G34)</f>
        <v>5000</v>
      </c>
      <c r="H31" s="16">
        <f>SUM(H32:H34)</f>
        <v>2500</v>
      </c>
      <c r="I31" s="16">
        <f>SUM(I32:I34)</f>
        <v>2500</v>
      </c>
      <c r="J31" s="17"/>
      <c r="K31" s="5"/>
    </row>
    <row r="32" spans="1:11" s="6" customFormat="1" ht="20.100000000000001" customHeight="1">
      <c r="A32" s="46" t="s">
        <v>28</v>
      </c>
      <c r="B32" s="23" t="s">
        <v>19</v>
      </c>
      <c r="C32" s="23" t="s">
        <v>15</v>
      </c>
      <c r="D32" s="23" t="s">
        <v>22</v>
      </c>
      <c r="E32" s="24">
        <v>1</v>
      </c>
      <c r="F32" s="24">
        <v>5000</v>
      </c>
      <c r="G32" s="25">
        <f>E32*F32</f>
        <v>5000</v>
      </c>
      <c r="H32" s="25">
        <f>G32/2</f>
        <v>2500</v>
      </c>
      <c r="I32" s="25">
        <f>G32-H32</f>
        <v>2500</v>
      </c>
      <c r="J32" s="25"/>
      <c r="K32" s="5"/>
    </row>
    <row r="33" spans="1:11" s="6" customFormat="1" ht="20.100000000000001" customHeight="1">
      <c r="A33" s="47"/>
      <c r="B33" s="9"/>
      <c r="C33" s="9"/>
      <c r="D33" s="9"/>
      <c r="E33" s="11">
        <v>0</v>
      </c>
      <c r="F33" s="11">
        <v>5000</v>
      </c>
      <c r="G33" s="12">
        <f t="shared" ref="G33:G34" si="18">E33*F33</f>
        <v>0</v>
      </c>
      <c r="H33" s="12">
        <f t="shared" ref="H33:H34" si="19">G33/2</f>
        <v>0</v>
      </c>
      <c r="I33" s="12">
        <f t="shared" ref="I33:I34" si="20">G33-H33</f>
        <v>0</v>
      </c>
      <c r="J33" s="12"/>
    </row>
    <row r="34" spans="1:11" s="7" customFormat="1" ht="20.100000000000001" customHeight="1">
      <c r="A34" s="47"/>
      <c r="B34" s="10"/>
      <c r="C34" s="10"/>
      <c r="D34" s="10"/>
      <c r="E34" s="13"/>
      <c r="F34" s="13">
        <v>5000</v>
      </c>
      <c r="G34" s="12">
        <f t="shared" si="18"/>
        <v>0</v>
      </c>
      <c r="H34" s="12">
        <f t="shared" si="19"/>
        <v>0</v>
      </c>
      <c r="I34" s="12">
        <f t="shared" si="20"/>
        <v>0</v>
      </c>
      <c r="J34" s="12"/>
    </row>
    <row r="35" spans="1:11" s="6" customFormat="1" ht="20.100000000000001" customHeight="1">
      <c r="A35" s="14" t="s">
        <v>16</v>
      </c>
      <c r="B35" s="15">
        <f>COUNTA(B36:B38)</f>
        <v>1</v>
      </c>
      <c r="C35" s="15"/>
      <c r="D35" s="15"/>
      <c r="E35" s="14">
        <f>SUM(E36:E38)</f>
        <v>1</v>
      </c>
      <c r="F35" s="16"/>
      <c r="G35" s="16">
        <f>SUM(G36:G38)</f>
        <v>5000</v>
      </c>
      <c r="H35" s="16">
        <f>SUM(H36:H38)</f>
        <v>2500</v>
      </c>
      <c r="I35" s="16">
        <f>SUM(I36:I38)</f>
        <v>2500</v>
      </c>
      <c r="J35" s="17"/>
      <c r="K35" s="5"/>
    </row>
    <row r="36" spans="1:11" s="6" customFormat="1" ht="20.100000000000001" customHeight="1">
      <c r="A36" s="46" t="s">
        <v>29</v>
      </c>
      <c r="B36" s="23" t="s">
        <v>19</v>
      </c>
      <c r="C36" s="23" t="s">
        <v>15</v>
      </c>
      <c r="D36" s="23" t="s">
        <v>30</v>
      </c>
      <c r="E36" s="24">
        <v>1</v>
      </c>
      <c r="F36" s="24">
        <v>5000</v>
      </c>
      <c r="G36" s="25">
        <f>E36*F36</f>
        <v>5000</v>
      </c>
      <c r="H36" s="25">
        <f>G36/2</f>
        <v>2500</v>
      </c>
      <c r="I36" s="25">
        <f>G36-H36</f>
        <v>2500</v>
      </c>
      <c r="J36" s="25"/>
      <c r="K36" s="5"/>
    </row>
    <row r="37" spans="1:11" s="6" customFormat="1" ht="20.100000000000001" customHeight="1">
      <c r="A37" s="47"/>
      <c r="B37" s="9"/>
      <c r="C37" s="9"/>
      <c r="D37" s="9"/>
      <c r="E37" s="11">
        <v>0</v>
      </c>
      <c r="F37" s="11">
        <v>5000</v>
      </c>
      <c r="G37" s="12">
        <f t="shared" ref="G37:G38" si="21">E37*F37</f>
        <v>0</v>
      </c>
      <c r="H37" s="12">
        <f t="shared" ref="H37:H38" si="22">G37/2</f>
        <v>0</v>
      </c>
      <c r="I37" s="12">
        <f t="shared" ref="I37:I38" si="23">G37-H37</f>
        <v>0</v>
      </c>
      <c r="J37" s="12"/>
    </row>
    <row r="38" spans="1:11" s="7" customFormat="1" ht="20.100000000000001" customHeight="1">
      <c r="A38" s="47"/>
      <c r="B38" s="10"/>
      <c r="C38" s="10"/>
      <c r="D38" s="10"/>
      <c r="E38" s="13"/>
      <c r="F38" s="13">
        <v>5000</v>
      </c>
      <c r="G38" s="12">
        <f t="shared" si="21"/>
        <v>0</v>
      </c>
      <c r="H38" s="12">
        <f t="shared" si="22"/>
        <v>0</v>
      </c>
      <c r="I38" s="12">
        <f t="shared" si="23"/>
        <v>0</v>
      </c>
      <c r="J38" s="12"/>
    </row>
    <row r="39" spans="1:11" ht="20.100000000000001" customHeight="1"/>
    <row r="40" spans="1:11" ht="20.100000000000001" customHeight="1"/>
    <row r="41" spans="1:11" ht="20.100000000000001" customHeight="1"/>
    <row r="42" spans="1:11" ht="20.100000000000001" customHeight="1"/>
    <row r="43" spans="1:11" ht="20.100000000000001" customHeight="1"/>
    <row r="44" spans="1:11" ht="20.100000000000001" customHeight="1"/>
    <row r="45" spans="1:11" ht="20.100000000000001" customHeight="1"/>
    <row r="46" spans="1:11" ht="20.100000000000001" customHeight="1"/>
    <row r="47" spans="1:11" ht="20.100000000000001" customHeight="1"/>
    <row r="48" spans="1:11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</sheetData>
  <mergeCells count="18">
    <mergeCell ref="A36:A38"/>
    <mergeCell ref="A8:A10"/>
    <mergeCell ref="A12:A14"/>
    <mergeCell ref="A16:A18"/>
    <mergeCell ref="A20:A22"/>
    <mergeCell ref="A28:A30"/>
    <mergeCell ref="A32:A34"/>
    <mergeCell ref="A24:A26"/>
    <mergeCell ref="A1:J1"/>
    <mergeCell ref="B3:J3"/>
    <mergeCell ref="A5:A6"/>
    <mergeCell ref="B5:B6"/>
    <mergeCell ref="C5:C6"/>
    <mergeCell ref="D5:D6"/>
    <mergeCell ref="E5:E6"/>
    <mergeCell ref="F5:F6"/>
    <mergeCell ref="G5:I5"/>
    <mergeCell ref="J5:J6"/>
  </mergeCells>
  <phoneticPr fontId="1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단가표</vt:lpstr>
      <vt:lpstr>인삼생약</vt:lpstr>
      <vt:lpstr>인삼생약!Print_Area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과수원예</dc:creator>
  <cp:lastModifiedBy>USER</cp:lastModifiedBy>
  <dcterms:created xsi:type="dcterms:W3CDTF">2019-12-17T23:51:11Z</dcterms:created>
  <dcterms:modified xsi:type="dcterms:W3CDTF">2021-01-08T02:32:40Z</dcterms:modified>
</cp:coreProperties>
</file>