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년\가금농가 울타리 방역장비 설치 지원\"/>
    </mc:Choice>
  </mc:AlternateContent>
  <bookViews>
    <workbookView xWindow="0" yWindow="0" windowWidth="28800" windowHeight="12135"/>
  </bookViews>
  <sheets>
    <sheet name="신청내역" sheetId="3" r:id="rId1"/>
    <sheet name="참조 sheet" sheetId="5" state="hidden" r:id="rId2"/>
  </sheets>
  <definedNames>
    <definedName name="_xlnm._FilterDatabase" localSheetId="0" hidden="1">신청내역!$A$6:$U$6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" l="1"/>
  <c r="I6" i="3"/>
  <c r="K6" i="3"/>
  <c r="L6" i="3"/>
  <c r="M6" i="3"/>
  <c r="O6" i="3"/>
  <c r="J7" i="3" l="1"/>
  <c r="N10" i="3"/>
  <c r="N11" i="3"/>
  <c r="R11" i="3" l="1"/>
  <c r="P11" i="3"/>
  <c r="Q11" i="3"/>
  <c r="P10" i="3"/>
  <c r="Q10" i="3"/>
  <c r="R10" i="3"/>
  <c r="N7" i="3"/>
  <c r="J6" i="3"/>
  <c r="R7" i="3" l="1"/>
  <c r="R6" i="3" s="1"/>
  <c r="Q7" i="3"/>
  <c r="Q6" i="3" s="1"/>
  <c r="P7" i="3"/>
  <c r="P6" i="3" s="1"/>
  <c r="N6" i="3"/>
</calcChain>
</file>

<file path=xl/comments1.xml><?xml version="1.0" encoding="utf-8"?>
<comments xmlns="http://schemas.openxmlformats.org/spreadsheetml/2006/main">
  <authors>
    <author>축산방역4</author>
  </authors>
  <commentList>
    <comment ref="F3" authorId="0" shapeId="0">
      <text>
        <r>
          <rPr>
            <b/>
            <sz val="11"/>
            <color indexed="81"/>
            <rFont val="돋움"/>
            <family val="3"/>
            <charset val="129"/>
          </rPr>
          <t xml:space="preserve">
닭 : 육계, 산란계, 삼계, 토종닭
오리 : 육용오리, 종오리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<sst xmlns="http://schemas.openxmlformats.org/spreadsheetml/2006/main" count="47" uniqueCount="45">
  <si>
    <t>돼지</t>
    <phoneticPr fontId="3" type="noConversion"/>
  </si>
  <si>
    <t>순번</t>
    <phoneticPr fontId="5" type="noConversion"/>
  </si>
  <si>
    <t>비고</t>
    <phoneticPr fontId="5" type="noConversion"/>
  </si>
  <si>
    <t>계</t>
    <phoneticPr fontId="5" type="noConversion"/>
  </si>
  <si>
    <t>9월</t>
  </si>
  <si>
    <t>8월</t>
  </si>
  <si>
    <t>10월</t>
  </si>
  <si>
    <t>6월</t>
  </si>
  <si>
    <t>7월</t>
  </si>
  <si>
    <t>5월</t>
  </si>
  <si>
    <t>4월</t>
  </si>
  <si>
    <t>12월</t>
  </si>
  <si>
    <t>11월</t>
  </si>
  <si>
    <t>닭</t>
    <phoneticPr fontId="3" type="noConversion"/>
  </si>
  <si>
    <t>3. 착공중</t>
  </si>
  <si>
    <t>사업완료
예정월</t>
    <phoneticPr fontId="5" type="noConversion"/>
  </si>
  <si>
    <t>여</t>
    <phoneticPr fontId="3" type="noConversion"/>
  </si>
  <si>
    <t>부</t>
    <phoneticPr fontId="3" type="noConversion"/>
  </si>
  <si>
    <t>1. 사업신청상태</t>
  </si>
  <si>
    <t>2. 대상자선정완료(착공전)</t>
  </si>
  <si>
    <t>4. 사업완료</t>
    <phoneticPr fontId="3" type="noConversion"/>
  </si>
  <si>
    <t>1월</t>
    <phoneticPr fontId="3" type="noConversion"/>
  </si>
  <si>
    <t>2월</t>
  </si>
  <si>
    <t>3월</t>
  </si>
  <si>
    <t>(단위 : 마리, 천원)</t>
    <phoneticPr fontId="5" type="noConversion"/>
  </si>
  <si>
    <t>사육두수
(마리)</t>
    <phoneticPr fontId="3" type="noConversion"/>
  </si>
  <si>
    <r>
      <t xml:space="preserve">농가당 
총사업비
(보조+자담)
</t>
    </r>
    <r>
      <rPr>
        <b/>
        <sz val="11"/>
        <color rgb="FFFF0000"/>
        <rFont val="맑은 고딕"/>
        <family val="3"/>
        <charset val="129"/>
        <scheme val="major"/>
      </rPr>
      <t>(천원)</t>
    </r>
    <phoneticPr fontId="5" type="noConversion"/>
  </si>
  <si>
    <t>농가명</t>
    <phoneticPr fontId="3" type="noConversion"/>
  </si>
  <si>
    <t>재원별 소요액</t>
    <phoneticPr fontId="5" type="noConversion"/>
  </si>
  <si>
    <t>읍면</t>
    <phoneticPr fontId="5" type="noConversion"/>
  </si>
  <si>
    <t>축종
(닭/오리 등)</t>
    <phoneticPr fontId="5" type="noConversion"/>
  </si>
  <si>
    <t>세부축종</t>
    <phoneticPr fontId="5" type="noConversion"/>
  </si>
  <si>
    <t>비고</t>
    <phoneticPr fontId="3" type="noConversion"/>
  </si>
  <si>
    <t>보조(50%)</t>
    <phoneticPr fontId="3" type="noConversion"/>
  </si>
  <si>
    <t>자부담(50%)</t>
    <phoneticPr fontId="3" type="noConversion"/>
  </si>
  <si>
    <r>
      <t xml:space="preserve">국비(0%)
</t>
    </r>
    <r>
      <rPr>
        <b/>
        <sz val="11"/>
        <color rgb="FFFF0000"/>
        <rFont val="맑은 고딕"/>
        <family val="3"/>
        <charset val="129"/>
        <scheme val="major"/>
      </rPr>
      <t>(천원)</t>
    </r>
    <phoneticPr fontId="5" type="noConversion"/>
  </si>
  <si>
    <r>
      <t xml:space="preserve">도비(15%)
</t>
    </r>
    <r>
      <rPr>
        <b/>
        <sz val="11"/>
        <color rgb="FFFF0000"/>
        <rFont val="맑은 고딕"/>
        <family val="3"/>
        <charset val="129"/>
        <scheme val="major"/>
      </rPr>
      <t>(천원)</t>
    </r>
    <phoneticPr fontId="5" type="noConversion"/>
  </si>
  <si>
    <r>
      <t xml:space="preserve">군비(35%)
</t>
    </r>
    <r>
      <rPr>
        <b/>
        <sz val="11"/>
        <color rgb="FFFF0000"/>
        <rFont val="맑은 고딕"/>
        <family val="3"/>
        <charset val="129"/>
        <scheme val="major"/>
      </rPr>
      <t>(천원)</t>
    </r>
    <phoneticPr fontId="5" type="noConversion"/>
  </si>
  <si>
    <r>
      <t xml:space="preserve">자부담(50%)
</t>
    </r>
    <r>
      <rPr>
        <b/>
        <sz val="11"/>
        <color rgb="FFFF0000"/>
        <rFont val="맑은 고딕"/>
        <family val="3"/>
        <charset val="129"/>
        <scheme val="major"/>
      </rPr>
      <t>(천원)</t>
    </r>
    <phoneticPr fontId="5" type="noConversion"/>
  </si>
  <si>
    <t>농장 세부주소</t>
    <phoneticPr fontId="5" type="noConversion"/>
  </si>
  <si>
    <t>사육동수
(동)</t>
    <phoneticPr fontId="3" type="noConversion"/>
  </si>
  <si>
    <r>
      <t>가축사육
시설 규모
(</t>
    </r>
    <r>
      <rPr>
        <b/>
        <sz val="11"/>
        <color theme="1"/>
        <rFont val="맑은 고딕"/>
        <family val="3"/>
        <charset val="129"/>
      </rPr>
      <t>㎡</t>
    </r>
    <r>
      <rPr>
        <b/>
        <sz val="11"/>
        <color theme="1"/>
        <rFont val="맑은 고딕"/>
        <family val="3"/>
        <charset val="129"/>
        <scheme val="major"/>
      </rPr>
      <t>)</t>
    </r>
    <phoneticPr fontId="3" type="noConversion"/>
  </si>
  <si>
    <t>사업비(천원)</t>
    <phoneticPr fontId="5" type="noConversion"/>
  </si>
  <si>
    <t>2025년도 가금농가 울타리 설치 지원사업 신청 내역</t>
    <phoneticPr fontId="5" type="noConversion"/>
  </si>
  <si>
    <t xml:space="preserve"> □ 지원비율 : 보조 50%, 자부담 50%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</si>
</sst>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0_);[Red]\(0\)"/>
    <numFmt numFmtId="178" formatCode="#,##0_ "/>
  </numFmts>
  <fonts count="20"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2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b/>
      <sz val="16"/>
      <color rgb="FF00206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theme="1"/>
      <name val="Calibri"/>
      <family val="2"/>
    </font>
    <font>
      <i/>
      <sz val="11"/>
      <color rgb="FF0000FF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11"/>
      <color indexed="81"/>
      <name val="돋움"/>
      <family val="3"/>
      <charset val="129"/>
    </font>
    <font>
      <b/>
      <sz val="11"/>
      <color rgb="FF0000FF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41" fontId="4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4">
      <alignment vertical="center"/>
    </xf>
    <xf numFmtId="0" fontId="8" fillId="0" borderId="0" xfId="4" applyFont="1" applyFill="1" applyAlignment="1">
      <alignment horizontal="center" vertical="center"/>
    </xf>
    <xf numFmtId="41" fontId="8" fillId="0" borderId="0" xfId="5" applyFont="1" applyFill="1" applyAlignment="1">
      <alignment horizontal="center" vertical="center"/>
    </xf>
    <xf numFmtId="41" fontId="8" fillId="0" borderId="0" xfId="5" applyFont="1" applyFill="1" applyAlignment="1">
      <alignment horizontal="center" vertical="center" wrapText="1"/>
    </xf>
    <xf numFmtId="0" fontId="8" fillId="0" borderId="0" xfId="4" applyFont="1">
      <alignment vertical="center"/>
    </xf>
    <xf numFmtId="0" fontId="11" fillId="0" borderId="0" xfId="4" applyFont="1">
      <alignment vertical="center"/>
    </xf>
    <xf numFmtId="49" fontId="9" fillId="4" borderId="2" xfId="4" applyNumberFormat="1" applyFont="1" applyFill="1" applyBorder="1" applyAlignment="1">
      <alignment horizontal="center" vertical="center" wrapText="1"/>
    </xf>
    <xf numFmtId="0" fontId="12" fillId="0" borderId="0" xfId="4" applyFont="1">
      <alignment vertical="center"/>
    </xf>
    <xf numFmtId="49" fontId="8" fillId="3" borderId="2" xfId="4" applyNumberFormat="1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178" fontId="8" fillId="3" borderId="2" xfId="4" applyNumberFormat="1" applyFont="1" applyFill="1" applyBorder="1" applyAlignment="1">
      <alignment horizontal="center" vertical="center" wrapText="1"/>
    </xf>
    <xf numFmtId="0" fontId="1" fillId="0" borderId="0" xfId="4" applyAlignment="1">
      <alignment horizontal="center" vertical="center"/>
    </xf>
    <xf numFmtId="41" fontId="0" fillId="0" borderId="0" xfId="5" applyFont="1" applyAlignment="1">
      <alignment vertical="center" wrapText="1"/>
    </xf>
    <xf numFmtId="0" fontId="1" fillId="0" borderId="0" xfId="4" applyAlignment="1">
      <alignment horizontal="center" vertical="center" shrinkToFit="1"/>
    </xf>
    <xf numFmtId="49" fontId="0" fillId="0" borderId="0" xfId="5" applyNumberFormat="1" applyFont="1" applyAlignment="1">
      <alignment vertical="center" wrapText="1"/>
    </xf>
    <xf numFmtId="0" fontId="8" fillId="3" borderId="2" xfId="5" applyNumberFormat="1" applyFont="1" applyFill="1" applyBorder="1" applyAlignment="1">
      <alignment horizontal="center" vertical="center" wrapText="1"/>
    </xf>
    <xf numFmtId="0" fontId="0" fillId="0" borderId="0" xfId="5" applyNumberFormat="1" applyFont="1" applyAlignment="1">
      <alignment horizontal="center" vertical="center"/>
    </xf>
    <xf numFmtId="176" fontId="15" fillId="3" borderId="2" xfId="4" applyNumberFormat="1" applyFont="1" applyFill="1" applyBorder="1" applyAlignment="1">
      <alignment horizontal="center" vertical="center" shrinkToFit="1"/>
    </xf>
    <xf numFmtId="177" fontId="15" fillId="3" borderId="2" xfId="4" applyNumberFormat="1" applyFont="1" applyFill="1" applyBorder="1" applyAlignment="1">
      <alignment horizontal="center" vertical="center" shrinkToFit="1"/>
    </xf>
    <xf numFmtId="177" fontId="15" fillId="3" borderId="2" xfId="4" applyNumberFormat="1" applyFont="1" applyFill="1" applyBorder="1" applyAlignment="1">
      <alignment horizontal="center" vertical="center" wrapText="1"/>
    </xf>
    <xf numFmtId="177" fontId="15" fillId="3" borderId="2" xfId="5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/>
    <xf numFmtId="177" fontId="9" fillId="2" borderId="2" xfId="4" applyNumberFormat="1" applyFont="1" applyFill="1" applyBorder="1" applyAlignment="1">
      <alignment horizontal="center" vertical="center" shrinkToFit="1"/>
    </xf>
    <xf numFmtId="176" fontId="9" fillId="2" borderId="2" xfId="4" applyNumberFormat="1" applyFont="1" applyFill="1" applyBorder="1" applyAlignment="1">
      <alignment horizontal="center" vertical="center" shrinkToFit="1"/>
    </xf>
    <xf numFmtId="176" fontId="15" fillId="2" borderId="2" xfId="4" applyNumberFormat="1" applyFont="1" applyFill="1" applyBorder="1" applyAlignment="1">
      <alignment horizontal="center" vertical="center" shrinkToFit="1"/>
    </xf>
    <xf numFmtId="49" fontId="9" fillId="2" borderId="2" xfId="4" applyNumberFormat="1" applyFont="1" applyFill="1" applyBorder="1" applyAlignment="1">
      <alignment horizontal="center" vertical="center" wrapText="1"/>
    </xf>
    <xf numFmtId="177" fontId="9" fillId="2" borderId="2" xfId="4" applyNumberFormat="1" applyFont="1" applyFill="1" applyBorder="1" applyAlignment="1">
      <alignment horizontal="center" vertical="center" wrapText="1"/>
    </xf>
    <xf numFmtId="176" fontId="8" fillId="3" borderId="2" xfId="4" applyNumberFormat="1" applyFont="1" applyFill="1" applyBorder="1" applyAlignment="1">
      <alignment horizontal="center" vertical="center" shrinkToFit="1"/>
    </xf>
    <xf numFmtId="49" fontId="9" fillId="4" borderId="2" xfId="4" applyNumberFormat="1" applyFont="1" applyFill="1" applyBorder="1" applyAlignment="1">
      <alignment horizontal="center" vertical="center" shrinkToFit="1"/>
    </xf>
    <xf numFmtId="41" fontId="9" fillId="2" borderId="2" xfId="18" applyFont="1" applyFill="1" applyBorder="1" applyAlignment="1">
      <alignment horizontal="center" vertical="center" shrinkToFit="1"/>
    </xf>
    <xf numFmtId="41" fontId="18" fillId="3" borderId="2" xfId="18" applyFont="1" applyFill="1" applyBorder="1" applyAlignment="1">
      <alignment horizontal="center" vertical="center" shrinkToFit="1"/>
    </xf>
    <xf numFmtId="49" fontId="9" fillId="4" borderId="5" xfId="4" applyNumberFormat="1" applyFont="1" applyFill="1" applyBorder="1" applyAlignment="1">
      <alignment horizontal="center" vertical="center" shrinkToFit="1"/>
    </xf>
    <xf numFmtId="49" fontId="9" fillId="4" borderId="6" xfId="4" applyNumberFormat="1" applyFont="1" applyFill="1" applyBorder="1" applyAlignment="1">
      <alignment horizontal="center" vertical="center" shrinkToFit="1"/>
    </xf>
    <xf numFmtId="41" fontId="9" fillId="4" borderId="2" xfId="5" applyFont="1" applyFill="1" applyBorder="1" applyAlignment="1">
      <alignment horizontal="center" vertical="center" wrapText="1"/>
    </xf>
    <xf numFmtId="49" fontId="9" fillId="4" borderId="2" xfId="4" applyNumberFormat="1" applyFont="1" applyFill="1" applyBorder="1" applyAlignment="1">
      <alignment horizontal="center" vertical="center" wrapText="1"/>
    </xf>
    <xf numFmtId="49" fontId="9" fillId="4" borderId="12" xfId="4" applyNumberFormat="1" applyFont="1" applyFill="1" applyBorder="1" applyAlignment="1">
      <alignment horizontal="center" vertical="center" shrinkToFit="1"/>
    </xf>
    <xf numFmtId="49" fontId="9" fillId="4" borderId="13" xfId="4" applyNumberFormat="1" applyFont="1" applyFill="1" applyBorder="1" applyAlignment="1">
      <alignment horizontal="center" vertical="center" shrinkToFit="1"/>
    </xf>
    <xf numFmtId="49" fontId="9" fillId="4" borderId="9" xfId="4" applyNumberFormat="1" applyFont="1" applyFill="1" applyBorder="1" applyAlignment="1">
      <alignment horizontal="center" vertical="center" shrinkToFit="1"/>
    </xf>
    <xf numFmtId="49" fontId="9" fillId="4" borderId="14" xfId="4" applyNumberFormat="1" applyFont="1" applyFill="1" applyBorder="1" applyAlignment="1">
      <alignment horizontal="center" vertical="center" shrinkToFit="1"/>
    </xf>
    <xf numFmtId="49" fontId="9" fillId="4" borderId="1" xfId="4" applyNumberFormat="1" applyFont="1" applyFill="1" applyBorder="1" applyAlignment="1">
      <alignment horizontal="center" vertical="center" shrinkToFit="1"/>
    </xf>
    <xf numFmtId="49" fontId="9" fillId="4" borderId="11" xfId="4" applyNumberFormat="1" applyFont="1" applyFill="1" applyBorder="1" applyAlignment="1">
      <alignment horizontal="center" vertical="center" shrinkToFit="1"/>
    </xf>
    <xf numFmtId="0" fontId="6" fillId="0" borderId="0" xfId="4" applyFont="1" applyFill="1" applyAlignment="1">
      <alignment horizontal="center" vertical="center"/>
    </xf>
    <xf numFmtId="0" fontId="9" fillId="0" borderId="1" xfId="4" applyFont="1" applyFill="1" applyBorder="1" applyAlignment="1">
      <alignment horizontal="right" vertical="center"/>
    </xf>
    <xf numFmtId="49" fontId="9" fillId="4" borderId="3" xfId="4" applyNumberFormat="1" applyFont="1" applyFill="1" applyBorder="1" applyAlignment="1">
      <alignment horizontal="center" vertical="center" wrapText="1"/>
    </xf>
    <xf numFmtId="49" fontId="9" fillId="4" borderId="4" xfId="4" applyNumberFormat="1" applyFont="1" applyFill="1" applyBorder="1" applyAlignment="1">
      <alignment horizontal="center" vertical="center" wrapText="1"/>
    </xf>
    <xf numFmtId="49" fontId="9" fillId="4" borderId="8" xfId="4" applyNumberFormat="1" applyFont="1" applyFill="1" applyBorder="1" applyAlignment="1">
      <alignment horizontal="center" vertical="center" wrapText="1"/>
    </xf>
    <xf numFmtId="49" fontId="9" fillId="4" borderId="9" xfId="4" applyNumberFormat="1" applyFont="1" applyFill="1" applyBorder="1" applyAlignment="1">
      <alignment horizontal="center" vertical="center" wrapText="1" shrinkToFit="1"/>
    </xf>
    <xf numFmtId="49" fontId="9" fillId="4" borderId="10" xfId="4" applyNumberFormat="1" applyFont="1" applyFill="1" applyBorder="1" applyAlignment="1">
      <alignment horizontal="center" vertical="center" wrapText="1" shrinkToFit="1"/>
    </xf>
    <xf numFmtId="49" fontId="9" fillId="4" borderId="11" xfId="4" applyNumberFormat="1" applyFont="1" applyFill="1" applyBorder="1" applyAlignment="1">
      <alignment horizontal="center" vertical="center" wrapText="1" shrinkToFit="1"/>
    </xf>
    <xf numFmtId="49" fontId="9" fillId="4" borderId="5" xfId="4" applyNumberFormat="1" applyFont="1" applyFill="1" applyBorder="1" applyAlignment="1">
      <alignment horizontal="center" vertical="center" wrapText="1"/>
    </xf>
    <xf numFmtId="49" fontId="9" fillId="4" borderId="7" xfId="4" applyNumberFormat="1" applyFont="1" applyFill="1" applyBorder="1" applyAlignment="1">
      <alignment horizontal="center" vertical="center" wrapText="1"/>
    </xf>
    <xf numFmtId="49" fontId="9" fillId="4" borderId="6" xfId="4" applyNumberFormat="1" applyFont="1" applyFill="1" applyBorder="1" applyAlignment="1">
      <alignment horizontal="center" vertical="center" wrapText="1"/>
    </xf>
  </cellXfs>
  <cellStyles count="19">
    <cellStyle name="Normal" xfId="2"/>
    <cellStyle name="Normal 2" xfId="6"/>
    <cellStyle name="쉼표 [0]" xfId="18" builtinId="6"/>
    <cellStyle name="쉼표 [0] 10" xfId="13"/>
    <cellStyle name="쉼표 [0] 11" xfId="11"/>
    <cellStyle name="쉼표 [0] 2" xfId="3"/>
    <cellStyle name="쉼표 [0] 2 3" xfId="7"/>
    <cellStyle name="쉼표 [0] 2 3 2" xfId="9"/>
    <cellStyle name="쉼표 [0] 2 3 3" xfId="15"/>
    <cellStyle name="쉼표 [0] 2 3 4" xfId="14"/>
    <cellStyle name="쉼표 [0] 3" xfId="5"/>
    <cellStyle name="쉼표 [0] 3 2" xfId="12"/>
    <cellStyle name="쉼표 [0] 9" xfId="10"/>
    <cellStyle name="표준" xfId="0" builtinId="0"/>
    <cellStyle name="표준 10 3 2 10 2" xfId="17"/>
    <cellStyle name="표준 2" xfId="1"/>
    <cellStyle name="표준 2 2" xfId="8"/>
    <cellStyle name="표준 3" xfId="4"/>
    <cellStyle name="표준 85" xfId="1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zoomScaleNormal="100" zoomScaleSheetLayoutView="85" workbookViewId="0">
      <selection activeCell="I7" sqref="I7"/>
    </sheetView>
  </sheetViews>
  <sheetFormatPr defaultRowHeight="16.5"/>
  <cols>
    <col min="1" max="1" width="7.5" style="12" customWidth="1"/>
    <col min="2" max="2" width="18.125" style="14" customWidth="1"/>
    <col min="3" max="3" width="9.875" style="14" customWidth="1"/>
    <col min="4" max="4" width="20.125" style="14" customWidth="1"/>
    <col min="5" max="8" width="11.5" style="12" customWidth="1"/>
    <col min="9" max="9" width="12.25" style="17" customWidth="1"/>
    <col min="10" max="12" width="19.25" style="1" customWidth="1"/>
    <col min="13" max="13" width="13.625" style="1" customWidth="1"/>
    <col min="14" max="14" width="12" style="13" hidden="1" customWidth="1"/>
    <col min="15" max="18" width="12.625" style="1" hidden="1" customWidth="1"/>
    <col min="19" max="19" width="12" style="15" hidden="1" customWidth="1"/>
    <col min="20" max="20" width="12.375" style="1" hidden="1" customWidth="1"/>
    <col min="21" max="16384" width="9" style="1"/>
  </cols>
  <sheetData>
    <row r="1" spans="1:20" ht="47.25" customHeight="1">
      <c r="A1" s="42" t="s">
        <v>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26.25" customHeight="1">
      <c r="A2" s="22" t="s">
        <v>44</v>
      </c>
      <c r="B2" s="22"/>
      <c r="C2" s="22"/>
      <c r="D2" s="22"/>
      <c r="E2" s="2"/>
      <c r="F2" s="2"/>
      <c r="G2" s="2"/>
      <c r="H2" s="2"/>
      <c r="I2" s="3"/>
      <c r="J2" s="2"/>
      <c r="K2" s="2"/>
      <c r="L2" s="2"/>
      <c r="M2" s="2"/>
      <c r="N2" s="4"/>
      <c r="O2" s="2"/>
      <c r="P2" s="5"/>
      <c r="Q2" s="5"/>
      <c r="R2" s="43" t="s">
        <v>24</v>
      </c>
      <c r="S2" s="43"/>
      <c r="T2" s="43"/>
    </row>
    <row r="3" spans="1:20" s="6" customFormat="1" ht="29.25" customHeight="1">
      <c r="A3" s="35" t="s">
        <v>1</v>
      </c>
      <c r="B3" s="36" t="s">
        <v>27</v>
      </c>
      <c r="C3" s="37"/>
      <c r="D3" s="38"/>
      <c r="E3" s="35" t="s">
        <v>30</v>
      </c>
      <c r="F3" s="35" t="s">
        <v>31</v>
      </c>
      <c r="G3" s="50" t="s">
        <v>41</v>
      </c>
      <c r="H3" s="50" t="s">
        <v>40</v>
      </c>
      <c r="I3" s="34" t="s">
        <v>25</v>
      </c>
      <c r="J3" s="44" t="s">
        <v>42</v>
      </c>
      <c r="K3" s="45"/>
      <c r="L3" s="46"/>
      <c r="M3" s="47" t="s">
        <v>32</v>
      </c>
      <c r="N3" s="34" t="s">
        <v>26</v>
      </c>
      <c r="O3" s="35" t="s">
        <v>28</v>
      </c>
      <c r="P3" s="35"/>
      <c r="Q3" s="35"/>
      <c r="R3" s="35"/>
      <c r="S3" s="34" t="s">
        <v>15</v>
      </c>
      <c r="T3" s="35" t="s">
        <v>2</v>
      </c>
    </row>
    <row r="4" spans="1:20" s="6" customFormat="1" ht="16.5" customHeight="1">
      <c r="A4" s="35"/>
      <c r="B4" s="39"/>
      <c r="C4" s="40"/>
      <c r="D4" s="41"/>
      <c r="E4" s="35"/>
      <c r="F4" s="35"/>
      <c r="G4" s="51"/>
      <c r="H4" s="51"/>
      <c r="I4" s="34"/>
      <c r="J4" s="52" t="s">
        <v>3</v>
      </c>
      <c r="K4" s="32" t="s">
        <v>33</v>
      </c>
      <c r="L4" s="32" t="s">
        <v>34</v>
      </c>
      <c r="M4" s="48"/>
      <c r="N4" s="34"/>
      <c r="O4" s="35"/>
      <c r="P4" s="35"/>
      <c r="Q4" s="35"/>
      <c r="R4" s="35"/>
      <c r="S4" s="34"/>
      <c r="T4" s="35"/>
    </row>
    <row r="5" spans="1:20" s="6" customFormat="1" ht="29.25" customHeight="1">
      <c r="A5" s="35"/>
      <c r="B5" s="29" t="s">
        <v>27</v>
      </c>
      <c r="C5" s="29" t="s">
        <v>29</v>
      </c>
      <c r="D5" s="29" t="s">
        <v>39</v>
      </c>
      <c r="E5" s="35"/>
      <c r="F5" s="35"/>
      <c r="G5" s="52"/>
      <c r="H5" s="52"/>
      <c r="I5" s="34"/>
      <c r="J5" s="35"/>
      <c r="K5" s="33"/>
      <c r="L5" s="33"/>
      <c r="M5" s="49"/>
      <c r="N5" s="34"/>
      <c r="O5" s="7" t="s">
        <v>35</v>
      </c>
      <c r="P5" s="7" t="s">
        <v>36</v>
      </c>
      <c r="Q5" s="7" t="s">
        <v>37</v>
      </c>
      <c r="R5" s="7" t="s">
        <v>38</v>
      </c>
      <c r="S5" s="34"/>
      <c r="T5" s="35"/>
    </row>
    <row r="6" spans="1:20" s="8" customFormat="1" ht="27.75" customHeight="1">
      <c r="A6" s="26" t="s">
        <v>3</v>
      </c>
      <c r="B6" s="24" t="str">
        <f>COUNTA(B7:B11)&amp;"호"</f>
        <v>0호</v>
      </c>
      <c r="C6" s="23"/>
      <c r="D6" s="23"/>
      <c r="E6" s="27"/>
      <c r="F6" s="27"/>
      <c r="G6" s="27"/>
      <c r="H6" s="27"/>
      <c r="I6" s="23">
        <f t="shared" ref="I6:R6" si="0">SUBTOTAL(9, I7:I11)</f>
        <v>0</v>
      </c>
      <c r="J6" s="30">
        <f t="shared" si="0"/>
        <v>12000</v>
      </c>
      <c r="K6" s="30">
        <f t="shared" si="0"/>
        <v>6000</v>
      </c>
      <c r="L6" s="30">
        <f t="shared" si="0"/>
        <v>6000</v>
      </c>
      <c r="M6" s="30">
        <f t="shared" si="0"/>
        <v>0</v>
      </c>
      <c r="N6" s="30">
        <f t="shared" si="0"/>
        <v>12000</v>
      </c>
      <c r="O6" s="30">
        <f t="shared" si="0"/>
        <v>0</v>
      </c>
      <c r="P6" s="30">
        <f t="shared" si="0"/>
        <v>1800</v>
      </c>
      <c r="Q6" s="30">
        <f t="shared" si="0"/>
        <v>4200</v>
      </c>
      <c r="R6" s="30">
        <f t="shared" si="0"/>
        <v>6000</v>
      </c>
      <c r="S6" s="24"/>
      <c r="T6" s="26"/>
    </row>
    <row r="7" spans="1:20" s="8" customFormat="1" ht="27.75" customHeight="1">
      <c r="A7" s="10">
        <v>1</v>
      </c>
      <c r="B7" s="18"/>
      <c r="C7" s="19"/>
      <c r="D7" s="19"/>
      <c r="E7" s="20"/>
      <c r="F7" s="20"/>
      <c r="G7" s="20"/>
      <c r="H7" s="20"/>
      <c r="I7" s="21"/>
      <c r="J7" s="30">
        <f t="shared" ref="J7:J11" si="1">SUM(K7:M7)</f>
        <v>12000</v>
      </c>
      <c r="K7" s="31">
        <v>6000</v>
      </c>
      <c r="L7" s="31">
        <v>6000</v>
      </c>
      <c r="M7" s="19"/>
      <c r="N7" s="25">
        <f>J7</f>
        <v>12000</v>
      </c>
      <c r="O7" s="28"/>
      <c r="P7" s="28">
        <f>N7*0.15</f>
        <v>1800</v>
      </c>
      <c r="Q7" s="28">
        <f>N7*0.35</f>
        <v>4200</v>
      </c>
      <c r="R7" s="28">
        <f>N7*0.5</f>
        <v>6000</v>
      </c>
      <c r="S7" s="18"/>
      <c r="T7" s="11"/>
    </row>
    <row r="8" spans="1:20" s="8" customFormat="1" ht="27.75" customHeight="1">
      <c r="A8" s="10">
        <v>2</v>
      </c>
      <c r="B8" s="18"/>
      <c r="C8" s="19"/>
      <c r="D8" s="19"/>
      <c r="E8" s="20"/>
      <c r="F8" s="20"/>
      <c r="G8" s="20"/>
      <c r="H8" s="20"/>
      <c r="I8" s="21"/>
      <c r="J8" s="30"/>
      <c r="K8" s="31"/>
      <c r="L8" s="31"/>
      <c r="M8" s="19"/>
      <c r="N8" s="25"/>
      <c r="O8" s="28"/>
      <c r="P8" s="28"/>
      <c r="Q8" s="28"/>
      <c r="R8" s="28"/>
      <c r="S8" s="18"/>
      <c r="T8" s="11"/>
    </row>
    <row r="9" spans="1:20" s="8" customFormat="1" ht="27.75" customHeight="1">
      <c r="A9" s="10">
        <v>3</v>
      </c>
      <c r="B9" s="18"/>
      <c r="C9" s="19"/>
      <c r="D9" s="19"/>
      <c r="E9" s="20"/>
      <c r="F9" s="20"/>
      <c r="G9" s="20"/>
      <c r="H9" s="20"/>
      <c r="I9" s="21"/>
      <c r="J9" s="30"/>
      <c r="K9" s="31"/>
      <c r="L9" s="31"/>
      <c r="M9" s="19"/>
      <c r="N9" s="25"/>
      <c r="O9" s="28"/>
      <c r="P9" s="28"/>
      <c r="Q9" s="28"/>
      <c r="R9" s="28"/>
      <c r="S9" s="18"/>
      <c r="T9" s="11"/>
    </row>
    <row r="10" spans="1:20" s="8" customFormat="1" ht="27.75" customHeight="1">
      <c r="A10" s="10">
        <v>4</v>
      </c>
      <c r="B10" s="10"/>
      <c r="C10" s="10"/>
      <c r="D10" s="9"/>
      <c r="E10" s="9"/>
      <c r="F10" s="9"/>
      <c r="G10" s="9"/>
      <c r="H10" s="9"/>
      <c r="I10" s="16"/>
      <c r="J10" s="30"/>
      <c r="K10" s="31"/>
      <c r="L10" s="31"/>
      <c r="M10" s="11"/>
      <c r="N10" s="25">
        <f t="shared" ref="N10:N11" si="2">J10</f>
        <v>0</v>
      </c>
      <c r="O10" s="28"/>
      <c r="P10" s="28">
        <f t="shared" ref="P10:P11" si="3">N10*0.15</f>
        <v>0</v>
      </c>
      <c r="Q10" s="28">
        <f t="shared" ref="Q10:Q11" si="4">N10*0.35</f>
        <v>0</v>
      </c>
      <c r="R10" s="28">
        <f t="shared" ref="R10:R11" si="5">N10*0.5</f>
        <v>0</v>
      </c>
      <c r="S10" s="9"/>
      <c r="T10" s="11"/>
    </row>
    <row r="11" spans="1:20" s="8" customFormat="1" ht="27.75" customHeight="1">
      <c r="A11" s="10">
        <v>5</v>
      </c>
      <c r="B11" s="10"/>
      <c r="C11" s="10"/>
      <c r="D11" s="9"/>
      <c r="E11" s="9"/>
      <c r="F11" s="9"/>
      <c r="G11" s="9"/>
      <c r="H11" s="9"/>
      <c r="I11" s="16"/>
      <c r="J11" s="30"/>
      <c r="K11" s="31"/>
      <c r="L11" s="31"/>
      <c r="M11" s="11"/>
      <c r="N11" s="25">
        <f t="shared" si="2"/>
        <v>0</v>
      </c>
      <c r="O11" s="28"/>
      <c r="P11" s="28">
        <f t="shared" si="3"/>
        <v>0</v>
      </c>
      <c r="Q11" s="28">
        <f t="shared" si="4"/>
        <v>0</v>
      </c>
      <c r="R11" s="28">
        <f t="shared" si="5"/>
        <v>0</v>
      </c>
      <c r="S11" s="9"/>
      <c r="T11" s="11"/>
    </row>
  </sheetData>
  <mergeCells count="18">
    <mergeCell ref="B3:D4"/>
    <mergeCell ref="A1:T1"/>
    <mergeCell ref="R2:T2"/>
    <mergeCell ref="A3:A5"/>
    <mergeCell ref="E3:E5"/>
    <mergeCell ref="F3:F5"/>
    <mergeCell ref="I3:I5"/>
    <mergeCell ref="J3:L3"/>
    <mergeCell ref="M3:M5"/>
    <mergeCell ref="H3:H5"/>
    <mergeCell ref="G3:G5"/>
    <mergeCell ref="T3:T5"/>
    <mergeCell ref="J4:J5"/>
    <mergeCell ref="K4:K5"/>
    <mergeCell ref="L4:L5"/>
    <mergeCell ref="N3:N5"/>
    <mergeCell ref="O3:R4"/>
    <mergeCell ref="S3:S5"/>
  </mergeCells>
  <phoneticPr fontId="3" type="noConversion"/>
  <dataValidations count="2">
    <dataValidation type="whole" allowBlank="1" showInputMessage="1" showErrorMessage="1" sqref="K7:N11">
      <formula1>0</formula1>
      <formula2>99999</formula2>
    </dataValidation>
    <dataValidation type="whole" allowBlank="1" showInputMessage="1" showErrorMessage="1" sqref="I7:I1048576">
      <formula1>0</formula1>
      <formula2>1000000000000</formula2>
    </dataValidation>
  </dataValidations>
  <pageMargins left="0.25" right="0.25" top="0.75" bottom="0.75" header="0.3" footer="0.3"/>
  <pageSetup paperSize="9" scale="70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'참조 sheet'!$B$3:$B$4</xm:f>
          </x14:formula1>
          <xm:sqref>E7:E1048576</xm:sqref>
        </x14:dataValidation>
        <x14:dataValidation type="list" allowBlank="1" showInputMessage="1" showErrorMessage="1">
          <x14:formula1>
            <xm:f>'참조 sheet'!$H$3:$H$14</xm:f>
          </x14:formula1>
          <xm:sqref>S7:S1048576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4"/>
  <sheetViews>
    <sheetView workbookViewId="0">
      <selection activeCell="B3" sqref="B3"/>
    </sheetView>
  </sheetViews>
  <sheetFormatPr defaultRowHeight="16.5"/>
  <cols>
    <col min="6" max="6" width="23.875" customWidth="1"/>
    <col min="9" max="9" width="56.625" customWidth="1"/>
  </cols>
  <sheetData>
    <row r="3" spans="2:8" ht="19.5" customHeight="1">
      <c r="B3" t="s">
        <v>13</v>
      </c>
      <c r="D3" t="s">
        <v>16</v>
      </c>
      <c r="F3" t="s">
        <v>18</v>
      </c>
      <c r="H3" t="s">
        <v>21</v>
      </c>
    </row>
    <row r="4" spans="2:8" ht="19.5" customHeight="1">
      <c r="B4" t="s">
        <v>0</v>
      </c>
      <c r="D4" t="s">
        <v>17</v>
      </c>
      <c r="F4" t="s">
        <v>19</v>
      </c>
      <c r="H4" t="s">
        <v>22</v>
      </c>
    </row>
    <row r="5" spans="2:8" ht="19.5" customHeight="1">
      <c r="F5" t="s">
        <v>14</v>
      </c>
      <c r="H5" t="s">
        <v>23</v>
      </c>
    </row>
    <row r="6" spans="2:8" ht="19.5" customHeight="1">
      <c r="F6" t="s">
        <v>20</v>
      </c>
      <c r="H6" t="s">
        <v>10</v>
      </c>
    </row>
    <row r="7" spans="2:8" ht="19.5" customHeight="1">
      <c r="H7" t="s">
        <v>9</v>
      </c>
    </row>
    <row r="8" spans="2:8" ht="19.5" customHeight="1">
      <c r="H8" t="s">
        <v>7</v>
      </c>
    </row>
    <row r="9" spans="2:8" ht="19.5" customHeight="1">
      <c r="H9" t="s">
        <v>8</v>
      </c>
    </row>
    <row r="10" spans="2:8" ht="19.5" customHeight="1">
      <c r="H10" t="s">
        <v>5</v>
      </c>
    </row>
    <row r="11" spans="2:8" ht="19.5" customHeight="1">
      <c r="H11" t="s">
        <v>4</v>
      </c>
    </row>
    <row r="12" spans="2:8" ht="19.5" customHeight="1">
      <c r="H12" t="s">
        <v>6</v>
      </c>
    </row>
    <row r="13" spans="2:8" ht="19.5" customHeight="1">
      <c r="H13" t="s">
        <v>12</v>
      </c>
    </row>
    <row r="14" spans="2:8" ht="19.5" customHeight="1">
      <c r="H14" t="s">
        <v>11</v>
      </c>
    </row>
  </sheetData>
  <phoneticPr fontId="3" type="noConversion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신청내역</vt:lpstr>
      <vt:lpstr>참조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2022-02-03T06:28:01Z</cp:lastPrinted>
  <dcterms:created xsi:type="dcterms:W3CDTF">2021-01-14T07:14:05Z</dcterms:created>
  <dcterms:modified xsi:type="dcterms:W3CDTF">2025-01-10T07:13:21Z</dcterms:modified>
</cp:coreProperties>
</file>